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8" windowWidth="14475" windowHeight="5610" tabRatio="932"/>
  </bookViews>
  <sheets>
    <sheet name="Массовость (160 б)" sheetId="7" r:id="rId1"/>
    <sheet name="Мат (б)" sheetId="1" r:id="rId2"/>
    <sheet name="Мат(пр)" sheetId="2" r:id="rId3"/>
    <sheet name="русск" sheetId="3" r:id="rId4"/>
    <sheet name="физ" sheetId="4" r:id="rId5"/>
    <sheet name="химия" sheetId="5" r:id="rId6"/>
    <sheet name="информ" sheetId="6" r:id="rId7"/>
    <sheet name="биол" sheetId="8" r:id="rId8"/>
    <sheet name="ист" sheetId="9" r:id="rId9"/>
    <sheet name="геогр" sheetId="10" r:id="rId10"/>
    <sheet name="англ" sheetId="11" r:id="rId11"/>
    <sheet name="общ" sheetId="12" r:id="rId12"/>
    <sheet name="литер" sheetId="13" r:id="rId13"/>
    <sheet name="Св по школам" sheetId="14" r:id="rId14"/>
    <sheet name="Св по предметам" sheetId="15" r:id="rId15"/>
    <sheet name="100-балл" sheetId="16" r:id="rId16"/>
    <sheet name="Предметы_ОУ" sheetId="17" r:id="rId17"/>
    <sheet name="Лист1" sheetId="18" r:id="rId18"/>
    <sheet name="Лист2" sheetId="19" r:id="rId19"/>
  </sheets>
  <calcPr calcId="144525"/>
</workbook>
</file>

<file path=xl/calcChain.xml><?xml version="1.0" encoding="utf-8"?>
<calcChain xmlns="http://schemas.openxmlformats.org/spreadsheetml/2006/main">
  <c r="G5" i="19" l="1"/>
  <c r="V5" i="18"/>
  <c r="V6" i="18"/>
  <c r="V7" i="18"/>
  <c r="V8" i="18"/>
  <c r="V9" i="18"/>
  <c r="V10" i="18"/>
  <c r="V11" i="18"/>
  <c r="V12" i="18"/>
  <c r="V4" i="18"/>
  <c r="U12" i="18"/>
  <c r="T12" i="18"/>
  <c r="D16" i="18"/>
  <c r="R12" i="18"/>
  <c r="S12" i="18" s="1"/>
  <c r="Q12" i="18"/>
  <c r="O12" i="18"/>
  <c r="P12" i="18" s="1"/>
  <c r="N12" i="18"/>
  <c r="L12" i="18"/>
  <c r="M12" i="18" s="1"/>
  <c r="K12" i="18"/>
  <c r="I12" i="18"/>
  <c r="J12" i="18" s="1"/>
  <c r="H12" i="18"/>
  <c r="F12" i="18"/>
  <c r="E12" i="18"/>
  <c r="C12" i="18"/>
  <c r="B12" i="18"/>
  <c r="S11" i="18"/>
  <c r="P11" i="18"/>
  <c r="M11" i="18"/>
  <c r="J11" i="18"/>
  <c r="G11" i="18"/>
  <c r="D11" i="18"/>
  <c r="S10" i="18"/>
  <c r="P10" i="18"/>
  <c r="M10" i="18"/>
  <c r="J10" i="18"/>
  <c r="G10" i="18"/>
  <c r="D10" i="18"/>
  <c r="S9" i="18"/>
  <c r="P9" i="18"/>
  <c r="M9" i="18"/>
  <c r="G9" i="18"/>
  <c r="D9" i="18"/>
  <c r="S8" i="18"/>
  <c r="P8" i="18"/>
  <c r="M8" i="18"/>
  <c r="J8" i="18"/>
  <c r="G8" i="18"/>
  <c r="D8" i="18"/>
  <c r="S7" i="18"/>
  <c r="M7" i="18"/>
  <c r="J7" i="18"/>
  <c r="G7" i="18"/>
  <c r="D7" i="18"/>
  <c r="S6" i="18"/>
  <c r="P6" i="18"/>
  <c r="M6" i="18"/>
  <c r="J6" i="18"/>
  <c r="G6" i="18"/>
  <c r="D6" i="18"/>
  <c r="S5" i="18"/>
  <c r="P5" i="18"/>
  <c r="M5" i="18"/>
  <c r="J5" i="18"/>
  <c r="G5" i="18"/>
  <c r="D5" i="18"/>
  <c r="S4" i="18"/>
  <c r="P4" i="18"/>
  <c r="M4" i="18"/>
  <c r="J4" i="18"/>
  <c r="G4" i="18"/>
  <c r="D4" i="18"/>
  <c r="G12" i="18" l="1"/>
  <c r="L13" i="7"/>
  <c r="K13" i="7"/>
  <c r="M13" i="7" l="1"/>
  <c r="J6" i="3"/>
  <c r="J7" i="3"/>
  <c r="J8" i="3"/>
  <c r="J9" i="3"/>
  <c r="J10" i="3"/>
  <c r="J11" i="3"/>
  <c r="J12" i="3"/>
  <c r="J5" i="3"/>
  <c r="H6" i="3"/>
  <c r="H7" i="3"/>
  <c r="H8" i="3"/>
  <c r="H9" i="3"/>
  <c r="H10" i="3"/>
  <c r="H11" i="3"/>
  <c r="H12" i="3"/>
  <c r="H5" i="3"/>
  <c r="J6" i="7"/>
  <c r="J7" i="7"/>
  <c r="J8" i="7"/>
  <c r="J10" i="7"/>
  <c r="J11" i="7"/>
  <c r="J12" i="7"/>
  <c r="J13" i="7"/>
  <c r="J5" i="7"/>
  <c r="I13" i="7"/>
  <c r="H13" i="7"/>
  <c r="Y6" i="14"/>
  <c r="Y7" i="14"/>
  <c r="Y9" i="14"/>
  <c r="Y10" i="14"/>
  <c r="Y11" i="14"/>
  <c r="Y12" i="14"/>
  <c r="Y5" i="14"/>
  <c r="F12" i="16" l="1"/>
  <c r="E12" i="16"/>
  <c r="G12" i="16" s="1"/>
  <c r="G5" i="16"/>
  <c r="G6" i="16"/>
  <c r="G8" i="16"/>
  <c r="G9" i="16"/>
  <c r="G10" i="16"/>
  <c r="G11" i="16"/>
  <c r="G4" i="16"/>
  <c r="T17" i="15" l="1"/>
  <c r="R17" i="15"/>
  <c r="N17" i="15"/>
  <c r="P17" i="15"/>
  <c r="M17" i="15"/>
  <c r="I17" i="15"/>
  <c r="G17" i="15"/>
  <c r="E17" i="15"/>
  <c r="C17" i="15"/>
  <c r="B17" i="15"/>
  <c r="K17" i="15" s="1"/>
  <c r="R13" i="13"/>
  <c r="P13" i="13"/>
  <c r="N13" i="13"/>
  <c r="M13" i="13"/>
  <c r="V13" i="13" s="1"/>
  <c r="V11" i="13"/>
  <c r="V12" i="13"/>
  <c r="K5" i="13"/>
  <c r="S5" i="15"/>
  <c r="V6" i="15"/>
  <c r="V7" i="15"/>
  <c r="V8" i="15"/>
  <c r="V9" i="15"/>
  <c r="V10" i="15"/>
  <c r="V11" i="15"/>
  <c r="V12" i="15"/>
  <c r="V13" i="15"/>
  <c r="V14" i="15"/>
  <c r="V15" i="15"/>
  <c r="V16" i="15"/>
  <c r="V5" i="15"/>
  <c r="K6" i="15"/>
  <c r="K7" i="15"/>
  <c r="K8" i="15"/>
  <c r="K9" i="15"/>
  <c r="K10" i="15"/>
  <c r="K11" i="15"/>
  <c r="K12" i="15"/>
  <c r="K14" i="15"/>
  <c r="K15" i="15"/>
  <c r="K16" i="15"/>
  <c r="K5" i="15"/>
  <c r="V17" i="15" l="1"/>
  <c r="V6" i="12"/>
  <c r="V9" i="12"/>
  <c r="V10" i="12"/>
  <c r="V11" i="12"/>
  <c r="V12" i="12"/>
  <c r="V5" i="12"/>
  <c r="S6" i="12"/>
  <c r="S9" i="12"/>
  <c r="S10" i="12"/>
  <c r="S11" i="12"/>
  <c r="S12" i="12"/>
  <c r="S5" i="12"/>
  <c r="Q5" i="12"/>
  <c r="O6" i="12"/>
  <c r="O9" i="12"/>
  <c r="O10" i="12"/>
  <c r="O11" i="12"/>
  <c r="O12" i="12"/>
  <c r="O13" i="12"/>
  <c r="O5" i="12"/>
  <c r="T13" i="12"/>
  <c r="R13" i="12"/>
  <c r="P13" i="12"/>
  <c r="N13" i="12"/>
  <c r="M13" i="12"/>
  <c r="K6" i="12"/>
  <c r="K8" i="12"/>
  <c r="K9" i="12"/>
  <c r="K10" i="12"/>
  <c r="K11" i="12"/>
  <c r="K12" i="12"/>
  <c r="K5" i="12"/>
  <c r="V11" i="11"/>
  <c r="V13" i="11"/>
  <c r="V5" i="11"/>
  <c r="R13" i="11"/>
  <c r="P13" i="11"/>
  <c r="N13" i="11"/>
  <c r="M13" i="11"/>
  <c r="K11" i="11"/>
  <c r="K12" i="11"/>
  <c r="K5" i="11"/>
  <c r="V12" i="10"/>
  <c r="S12" i="10"/>
  <c r="T13" i="10"/>
  <c r="R13" i="10"/>
  <c r="S13" i="10" s="1"/>
  <c r="P13" i="10"/>
  <c r="N13" i="10"/>
  <c r="O13" i="10" s="1"/>
  <c r="M13" i="10"/>
  <c r="Q12" i="10"/>
  <c r="V5" i="10"/>
  <c r="S5" i="10"/>
  <c r="U6" i="9"/>
  <c r="U11" i="9"/>
  <c r="U5" i="9"/>
  <c r="S6" i="9"/>
  <c r="S11" i="9"/>
  <c r="S5" i="9"/>
  <c r="Q6" i="9"/>
  <c r="Q11" i="9"/>
  <c r="Q5" i="9"/>
  <c r="T13" i="9"/>
  <c r="U13" i="9" s="1"/>
  <c r="R13" i="9"/>
  <c r="S13" i="9" s="1"/>
  <c r="P13" i="9"/>
  <c r="N13" i="9"/>
  <c r="M13" i="9"/>
  <c r="O13" i="9" s="1"/>
  <c r="V6" i="9"/>
  <c r="V11" i="9"/>
  <c r="V5" i="9"/>
  <c r="K6" i="9"/>
  <c r="K7" i="9"/>
  <c r="K11" i="9"/>
  <c r="K12" i="9"/>
  <c r="K5" i="9"/>
  <c r="O6" i="8"/>
  <c r="O7" i="8"/>
  <c r="O10" i="8"/>
  <c r="O11" i="8"/>
  <c r="O5" i="8"/>
  <c r="P13" i="8"/>
  <c r="N13" i="8"/>
  <c r="O13" i="8" s="1"/>
  <c r="M13" i="8"/>
  <c r="Q6" i="8"/>
  <c r="Q7" i="8"/>
  <c r="Q10" i="8"/>
  <c r="Q11" i="8"/>
  <c r="Q13" i="8"/>
  <c r="Q5" i="8"/>
  <c r="V6" i="14"/>
  <c r="V7" i="14"/>
  <c r="V9" i="14"/>
  <c r="V10" i="14"/>
  <c r="V11" i="14"/>
  <c r="V12" i="14"/>
  <c r="V5" i="14"/>
  <c r="I5" i="4"/>
  <c r="V13" i="10" l="1"/>
  <c r="V13" i="12"/>
  <c r="V13" i="9"/>
  <c r="S13" i="12"/>
  <c r="Q13" i="9"/>
  <c r="R13" i="6"/>
  <c r="O13" i="6"/>
  <c r="R11" i="6"/>
  <c r="O11" i="6"/>
  <c r="O5" i="6"/>
  <c r="I11" i="6"/>
  <c r="T13" i="14"/>
  <c r="R13" i="14"/>
  <c r="P13" i="14"/>
  <c r="N13" i="14"/>
  <c r="M13" i="14"/>
  <c r="O13" i="14" s="1"/>
  <c r="O6" i="14"/>
  <c r="O7" i="14"/>
  <c r="O9" i="14"/>
  <c r="O10" i="14"/>
  <c r="O11" i="14"/>
  <c r="O12" i="14"/>
  <c r="O5" i="14"/>
  <c r="U6" i="14"/>
  <c r="U7" i="14"/>
  <c r="U9" i="14"/>
  <c r="U10" i="14"/>
  <c r="U11" i="14"/>
  <c r="U12" i="14"/>
  <c r="U5" i="14"/>
  <c r="Q6" i="14"/>
  <c r="Q7" i="14"/>
  <c r="Q9" i="14"/>
  <c r="Q10" i="14"/>
  <c r="Q11" i="14"/>
  <c r="Q12" i="14"/>
  <c r="Q13" i="14"/>
  <c r="S6" i="14"/>
  <c r="S7" i="14"/>
  <c r="S9" i="14"/>
  <c r="S10" i="14"/>
  <c r="S11" i="14"/>
  <c r="S12" i="14"/>
  <c r="S5" i="14"/>
  <c r="Q5" i="14"/>
  <c r="D6" i="5"/>
  <c r="D8" i="5"/>
  <c r="D11" i="5"/>
  <c r="D5" i="5"/>
  <c r="O11" i="5"/>
  <c r="O13" i="5"/>
  <c r="O5" i="5"/>
  <c r="R11" i="5"/>
  <c r="R13" i="5"/>
  <c r="R5" i="5"/>
  <c r="L13" i="4"/>
  <c r="M13" i="4"/>
  <c r="N13" i="4"/>
  <c r="P13" i="4"/>
  <c r="Q13" i="4"/>
  <c r="R13" i="4"/>
  <c r="S13" i="4"/>
  <c r="K13" i="4"/>
  <c r="O6" i="4"/>
  <c r="O11" i="4"/>
  <c r="O12" i="4"/>
  <c r="O5" i="4"/>
  <c r="M13" i="3"/>
  <c r="N13" i="3"/>
  <c r="O13" i="3"/>
  <c r="Q13" i="3"/>
  <c r="R13" i="3"/>
  <c r="L13" i="3"/>
  <c r="P13" i="3" s="1"/>
  <c r="P6" i="3"/>
  <c r="P7" i="3"/>
  <c r="P9" i="3"/>
  <c r="P10" i="3"/>
  <c r="P11" i="3"/>
  <c r="P12" i="3"/>
  <c r="P5" i="3"/>
  <c r="S6" i="3"/>
  <c r="S7" i="3"/>
  <c r="S9" i="3"/>
  <c r="S10" i="3"/>
  <c r="S11" i="3"/>
  <c r="S12" i="3"/>
  <c r="S5" i="3"/>
  <c r="Q13" i="2"/>
  <c r="P13" i="2"/>
  <c r="R13" i="2" s="1"/>
  <c r="O6" i="2"/>
  <c r="O7" i="2"/>
  <c r="O9" i="2"/>
  <c r="O10" i="2"/>
  <c r="O11" i="2"/>
  <c r="O12" i="2"/>
  <c r="O5" i="2"/>
  <c r="L13" i="2"/>
  <c r="M13" i="2"/>
  <c r="N13" i="2"/>
  <c r="O13" i="2" s="1"/>
  <c r="K13" i="2"/>
  <c r="R6" i="2"/>
  <c r="R7" i="2"/>
  <c r="R9" i="2"/>
  <c r="R10" i="2"/>
  <c r="R11" i="2"/>
  <c r="R12" i="2"/>
  <c r="R5" i="2"/>
  <c r="I10" i="2"/>
  <c r="I11" i="2"/>
  <c r="I5" i="2"/>
  <c r="Q6" i="1"/>
  <c r="Q7" i="1"/>
  <c r="Q9" i="1"/>
  <c r="Q10" i="1"/>
  <c r="Q11" i="1"/>
  <c r="Q12" i="1"/>
  <c r="Q5" i="1"/>
  <c r="I6" i="1"/>
  <c r="I8" i="1"/>
  <c r="I9" i="1"/>
  <c r="I10" i="1"/>
  <c r="I11" i="1"/>
  <c r="I12" i="1"/>
  <c r="I5" i="1"/>
  <c r="P13" i="1"/>
  <c r="O13" i="1"/>
  <c r="Q13" i="1" s="1"/>
  <c r="K13" i="1"/>
  <c r="L13" i="1"/>
  <c r="M13" i="1"/>
  <c r="J13" i="1"/>
  <c r="N6" i="1"/>
  <c r="N7" i="1"/>
  <c r="N9" i="1"/>
  <c r="N11" i="1"/>
  <c r="N5" i="1"/>
  <c r="F13" i="7"/>
  <c r="E13" i="7"/>
  <c r="G6" i="7"/>
  <c r="G7" i="7"/>
  <c r="G9" i="7"/>
  <c r="G10" i="7"/>
  <c r="G11" i="7"/>
  <c r="G12" i="7"/>
  <c r="G5" i="7"/>
  <c r="F12" i="3"/>
  <c r="F11" i="3"/>
  <c r="F10" i="3"/>
  <c r="F9" i="3"/>
  <c r="F8" i="3"/>
  <c r="F7" i="3"/>
  <c r="F6" i="3"/>
  <c r="F5" i="3"/>
  <c r="I13" i="3"/>
  <c r="G13" i="3"/>
  <c r="H13" i="3" s="1"/>
  <c r="E13" i="3"/>
  <c r="C13" i="3"/>
  <c r="B13" i="3"/>
  <c r="I6" i="14"/>
  <c r="I8" i="14"/>
  <c r="I10" i="14"/>
  <c r="I11" i="14"/>
  <c r="I12" i="14"/>
  <c r="I5" i="14"/>
  <c r="G6" i="14"/>
  <c r="G8" i="14"/>
  <c r="G9" i="14"/>
  <c r="G10" i="14"/>
  <c r="G11" i="14"/>
  <c r="G12" i="14"/>
  <c r="G5" i="14"/>
  <c r="E6" i="14"/>
  <c r="E7" i="14"/>
  <c r="E8" i="14"/>
  <c r="E9" i="14"/>
  <c r="E10" i="14"/>
  <c r="E11" i="14"/>
  <c r="E12" i="14"/>
  <c r="E5" i="14"/>
  <c r="C6" i="14"/>
  <c r="C9" i="14"/>
  <c r="C10" i="14"/>
  <c r="C11" i="14"/>
  <c r="C12" i="14"/>
  <c r="C5" i="14"/>
  <c r="B6" i="14"/>
  <c r="B7" i="14"/>
  <c r="K7" i="14" s="1"/>
  <c r="B8" i="14"/>
  <c r="B9" i="14"/>
  <c r="B10" i="14"/>
  <c r="B11" i="14"/>
  <c r="B12" i="14"/>
  <c r="B5" i="14"/>
  <c r="H5" i="13"/>
  <c r="I13" i="13"/>
  <c r="G13" i="13"/>
  <c r="E13" i="13"/>
  <c r="C13" i="13"/>
  <c r="B13" i="13"/>
  <c r="D11" i="12"/>
  <c r="D10" i="12"/>
  <c r="D9" i="12"/>
  <c r="H6" i="12"/>
  <c r="H11" i="12"/>
  <c r="F6" i="12"/>
  <c r="F8" i="12"/>
  <c r="F9" i="12"/>
  <c r="F10" i="12"/>
  <c r="F11" i="12"/>
  <c r="F12" i="12"/>
  <c r="J5" i="12"/>
  <c r="D5" i="12"/>
  <c r="I13" i="12"/>
  <c r="G13" i="12"/>
  <c r="K13" i="12" s="1"/>
  <c r="E13" i="12"/>
  <c r="C13" i="12"/>
  <c r="B13" i="12"/>
  <c r="D12" i="12"/>
  <c r="H5" i="12"/>
  <c r="F5" i="12"/>
  <c r="I13" i="11"/>
  <c r="G13" i="11"/>
  <c r="K13" i="11" s="1"/>
  <c r="E13" i="11"/>
  <c r="C13" i="11"/>
  <c r="B13" i="11"/>
  <c r="D12" i="11"/>
  <c r="H11" i="11"/>
  <c r="F11" i="11"/>
  <c r="H5" i="11"/>
  <c r="F5" i="11"/>
  <c r="I13" i="10"/>
  <c r="G13" i="10"/>
  <c r="E13" i="10"/>
  <c r="C13" i="10"/>
  <c r="B13" i="10"/>
  <c r="H11" i="9"/>
  <c r="F7" i="9"/>
  <c r="H5" i="9"/>
  <c r="I13" i="9"/>
  <c r="G13" i="9"/>
  <c r="E13" i="9"/>
  <c r="C13" i="9"/>
  <c r="B13" i="9"/>
  <c r="F12" i="9"/>
  <c r="F11" i="9"/>
  <c r="F6" i="9"/>
  <c r="F5" i="9"/>
  <c r="D5" i="9"/>
  <c r="F6" i="8"/>
  <c r="F8" i="8"/>
  <c r="F10" i="8"/>
  <c r="F11" i="8"/>
  <c r="F12" i="8"/>
  <c r="D6" i="8"/>
  <c r="D10" i="8"/>
  <c r="I13" i="8"/>
  <c r="G13" i="8"/>
  <c r="E13" i="8"/>
  <c r="C13" i="8"/>
  <c r="B13" i="8"/>
  <c r="F5" i="8"/>
  <c r="D5" i="8"/>
  <c r="D5" i="6"/>
  <c r="H13" i="6"/>
  <c r="G13" i="6"/>
  <c r="E13" i="6"/>
  <c r="C13" i="6"/>
  <c r="B13" i="6"/>
  <c r="F11" i="6"/>
  <c r="D11" i="6"/>
  <c r="F5" i="6"/>
  <c r="F6" i="5"/>
  <c r="F8" i="5"/>
  <c r="F11" i="5"/>
  <c r="H13" i="5"/>
  <c r="G13" i="5"/>
  <c r="E13" i="5"/>
  <c r="C13" i="5"/>
  <c r="B13" i="5"/>
  <c r="F5" i="5"/>
  <c r="D12" i="4"/>
  <c r="D5" i="4"/>
  <c r="H13" i="4"/>
  <c r="G13" i="4"/>
  <c r="E13" i="4"/>
  <c r="C13" i="4"/>
  <c r="B13" i="4"/>
  <c r="F12" i="4"/>
  <c r="F11" i="4"/>
  <c r="F9" i="4"/>
  <c r="F5" i="4"/>
  <c r="F6" i="2"/>
  <c r="F7" i="2"/>
  <c r="F8" i="2"/>
  <c r="F9" i="2"/>
  <c r="F10" i="2"/>
  <c r="F11" i="2"/>
  <c r="F12" i="2"/>
  <c r="F5" i="2"/>
  <c r="H13" i="2"/>
  <c r="G13" i="2"/>
  <c r="E13" i="2"/>
  <c r="C13" i="2"/>
  <c r="D6" i="2"/>
  <c r="D9" i="2"/>
  <c r="D12" i="2"/>
  <c r="D5" i="2"/>
  <c r="H13" i="12" l="1"/>
  <c r="I13" i="4"/>
  <c r="H13" i="8"/>
  <c r="K13" i="9"/>
  <c r="K13" i="13"/>
  <c r="O13" i="4"/>
  <c r="J13" i="3"/>
  <c r="G13" i="7"/>
  <c r="S13" i="14"/>
  <c r="V13" i="14"/>
  <c r="S13" i="3"/>
  <c r="K5" i="14"/>
  <c r="K9" i="14"/>
  <c r="K11" i="14"/>
  <c r="K6" i="14"/>
  <c r="K12" i="14"/>
  <c r="K10" i="14"/>
  <c r="K8" i="14"/>
  <c r="U13" i="14"/>
  <c r="D13" i="5"/>
  <c r="N13" i="1"/>
  <c r="D13" i="3"/>
  <c r="F13" i="3"/>
  <c r="D9" i="14"/>
  <c r="E13" i="14"/>
  <c r="J12" i="14"/>
  <c r="J6" i="14"/>
  <c r="D12" i="14"/>
  <c r="F6" i="14"/>
  <c r="F12" i="14"/>
  <c r="J11" i="14"/>
  <c r="H9" i="14"/>
  <c r="D10" i="14"/>
  <c r="H10" i="14"/>
  <c r="J8" i="14"/>
  <c r="D11" i="14"/>
  <c r="F7" i="14"/>
  <c r="H11" i="14"/>
  <c r="J10" i="14"/>
  <c r="C13" i="14"/>
  <c r="H12" i="14"/>
  <c r="H8" i="14"/>
  <c r="F8" i="14"/>
  <c r="D6" i="14"/>
  <c r="F9" i="14"/>
  <c r="I13" i="14"/>
  <c r="G13" i="14"/>
  <c r="H5" i="14"/>
  <c r="F11" i="14"/>
  <c r="F10" i="14"/>
  <c r="H6" i="14"/>
  <c r="D5" i="14"/>
  <c r="B13" i="14"/>
  <c r="J5" i="14"/>
  <c r="F5" i="14"/>
  <c r="H13" i="13"/>
  <c r="F13" i="13"/>
  <c r="J13" i="13"/>
  <c r="D13" i="13"/>
  <c r="D13" i="12"/>
  <c r="J13" i="12"/>
  <c r="F13" i="12"/>
  <c r="H13" i="11"/>
  <c r="F13" i="11"/>
  <c r="J13" i="11"/>
  <c r="D13" i="11"/>
  <c r="H13" i="9"/>
  <c r="D13" i="9"/>
  <c r="F13" i="9"/>
  <c r="J13" i="9"/>
  <c r="F13" i="8"/>
  <c r="D13" i="8"/>
  <c r="J13" i="8"/>
  <c r="F13" i="6"/>
  <c r="I13" i="6"/>
  <c r="D13" i="6"/>
  <c r="F13" i="5"/>
  <c r="I13" i="5"/>
  <c r="D13" i="4"/>
  <c r="F13" i="4"/>
  <c r="K13" i="14" l="1"/>
  <c r="J13" i="14"/>
  <c r="D13" i="14"/>
  <c r="F13" i="14"/>
  <c r="H13" i="14"/>
  <c r="H13" i="1"/>
  <c r="F6" i="1"/>
  <c r="F7" i="1"/>
  <c r="F8" i="1"/>
  <c r="F9" i="1"/>
  <c r="F10" i="1"/>
  <c r="F11" i="1"/>
  <c r="F12" i="1"/>
  <c r="F5" i="1"/>
  <c r="G13" i="1"/>
  <c r="E13" i="1"/>
  <c r="C13" i="1"/>
  <c r="B13" i="1"/>
  <c r="B13" i="2"/>
  <c r="I13" i="2" s="1"/>
  <c r="F13" i="2" l="1"/>
  <c r="D13" i="2"/>
  <c r="I13" i="1"/>
  <c r="F13" i="1"/>
  <c r="D13" i="1"/>
</calcChain>
</file>

<file path=xl/sharedStrings.xml><?xml version="1.0" encoding="utf-8"?>
<sst xmlns="http://schemas.openxmlformats.org/spreadsheetml/2006/main" count="1438" uniqueCount="108">
  <si>
    <t>школы района</t>
  </si>
  <si>
    <t>СОШ № 1 с. Хороль</t>
  </si>
  <si>
    <t>СОШ № 3с. Хороль</t>
  </si>
  <si>
    <t>СОШ с. Новодевица</t>
  </si>
  <si>
    <t>СОШ с. Сиваковка</t>
  </si>
  <si>
    <t>СОШ с. Благодатное</t>
  </si>
  <si>
    <t>СОШ с. Прилуки</t>
  </si>
  <si>
    <t>СОШ п. Ярославский</t>
  </si>
  <si>
    <t>СОШ с. Лучки</t>
  </si>
  <si>
    <t>по району</t>
  </si>
  <si>
    <t>%</t>
  </si>
  <si>
    <t>ВСЕГО сдавали</t>
  </si>
  <si>
    <t xml:space="preserve">всего участников </t>
  </si>
  <si>
    <t>(количество участников, набравших не менее 160 балов по трем предметам)</t>
  </si>
  <si>
    <t>Ниже минимального балла</t>
  </si>
  <si>
    <t>ч.</t>
  </si>
  <si>
    <t>От мин. до 11 баллов</t>
  </si>
  <si>
    <t>От 12 до 16 баллов</t>
  </si>
  <si>
    <t>От 17 до 20 баллов</t>
  </si>
  <si>
    <t>Ниже минимального</t>
  </si>
  <si>
    <t>ч</t>
  </si>
  <si>
    <t>От мин до 60</t>
  </si>
  <si>
    <t xml:space="preserve">От 61 до 80 </t>
  </si>
  <si>
    <t>От 80 до 100</t>
  </si>
  <si>
    <t>100 б</t>
  </si>
  <si>
    <t>ПО КРАЮ</t>
  </si>
  <si>
    <t>ПО краю</t>
  </si>
  <si>
    <t>набрали не менее 160 б</t>
  </si>
  <si>
    <t xml:space="preserve">МАССОВОСТЬ   ДОСТИЖЕНИЯ   РЕЗУЛЬТАТОВ  ЕГЭ                          </t>
  </si>
  <si>
    <t>МАТЕМАТИКА (Б) -уровень подготовки выпускников ЕГЭ</t>
  </si>
  <si>
    <t xml:space="preserve">МАТЕМАТИКА (Пр) -уровень подготовки выпускников ЕГЭ </t>
  </si>
  <si>
    <t xml:space="preserve">РУССКИЙ ЯЗЫК -уровень подготовки выпускников </t>
  </si>
  <si>
    <t xml:space="preserve">ФИЗИКА -уровень подготовки выпускников ЕГЭ </t>
  </si>
  <si>
    <t xml:space="preserve">ИНФОРМАТИКА -уровень подготовки выпускников ЕГЭ </t>
  </si>
  <si>
    <t xml:space="preserve">БИОЛОГИЯ -уровень подготовки выпускников ЕГЭ </t>
  </si>
  <si>
    <t xml:space="preserve">ИСТОРИЯ -уровень подготовки выпускников ЕГЭ </t>
  </si>
  <si>
    <t xml:space="preserve">ГЕОГРАФИЯ -уровень подготовки выпускников ЕГЭ </t>
  </si>
  <si>
    <t xml:space="preserve">АНГЛИЙСКИЙ ЯЗЫК -уровень подготовки выпускников ЕГЭ </t>
  </si>
  <si>
    <t>ОБЩЕСТВОЗНАНИЕ -уровень подготовки выпускников ЕГЭ</t>
  </si>
  <si>
    <t xml:space="preserve">ЛИТЕРАТУРА -уровень подготовки выпускников ЕГЭ </t>
  </si>
  <si>
    <t xml:space="preserve">ИТОГОВОЕ -уровень подготовки выпускников ЕГЭ </t>
  </si>
  <si>
    <t>от 12 до 20</t>
  </si>
  <si>
    <t>от 12 до 20 баллов</t>
  </si>
  <si>
    <t xml:space="preserve">ХИМИЯ (ЕГЭ)  -уровень подготовки выпускников </t>
  </si>
  <si>
    <t>% от 61 до 100</t>
  </si>
  <si>
    <t>от 61 до 100 баллов- это как 4 и 5, по биологии таких нет</t>
  </si>
  <si>
    <t>русский язык</t>
  </si>
  <si>
    <t>математика БАЗ</t>
  </si>
  <si>
    <t>математика (Пр)</t>
  </si>
  <si>
    <t>физика</t>
  </si>
  <si>
    <t>химия</t>
  </si>
  <si>
    <t>информатика</t>
  </si>
  <si>
    <t>биология</t>
  </si>
  <si>
    <t>история</t>
  </si>
  <si>
    <t>география</t>
  </si>
  <si>
    <t>английский язык</t>
  </si>
  <si>
    <t>обществознание</t>
  </si>
  <si>
    <t>литература</t>
  </si>
  <si>
    <t>ИТОГО</t>
  </si>
  <si>
    <t>Всего</t>
  </si>
  <si>
    <t>80-100</t>
  </si>
  <si>
    <t>МБОУ школа №1 с.Хороль</t>
  </si>
  <si>
    <t>МКОУ школа №3 с.Хороль</t>
  </si>
  <si>
    <t>МКОУ школа с Новодевица</t>
  </si>
  <si>
    <t>МКОУ школа с. Сиваковка</t>
  </si>
  <si>
    <t>МКОУ школа с. Благодатное</t>
  </si>
  <si>
    <t>МКОУ школа с.Прилуки</t>
  </si>
  <si>
    <t>МБОУ СОШ пгт.Ярославский</t>
  </si>
  <si>
    <t>МКОУСОШ с.Лучки</t>
  </si>
  <si>
    <t>математика БАЗ(от мин до 11 б)</t>
  </si>
  <si>
    <t>-</t>
  </si>
  <si>
    <t>знак "-" - не сдавали предмет, или не было учащихся</t>
  </si>
  <si>
    <t>Положительная динамика- это снижение  % выпускников, не сдавших ЕГЭ</t>
  </si>
  <si>
    <t>знак "-" - таких учащихся нет</t>
  </si>
  <si>
    <r>
      <t xml:space="preserve">Уровень подготовки выпускников 2018 года по предметам   -                  </t>
    </r>
    <r>
      <rPr>
        <b/>
        <u/>
        <sz val="16"/>
        <color theme="1"/>
        <rFont val="Times New Roman"/>
        <family val="1"/>
        <charset val="204"/>
      </rPr>
      <t>не сдавшие ЕГЭ</t>
    </r>
  </si>
  <si>
    <t>Уровень подготовки выпускников 2018 года по предметам                            (от MIN  до 60 баллов)</t>
  </si>
  <si>
    <t>математика БАЗ(ниже мин)</t>
  </si>
  <si>
    <t>Уровень подготовки выпускников 2018 года по предметам                            (от 60 до 100 баллов)</t>
  </si>
  <si>
    <t>математика БАЗ(от 12 до 20 б)</t>
  </si>
  <si>
    <t>Положительная динамика- это увеличение % выпускников, набравших БОЛЕЕ 60 баллов.</t>
  </si>
  <si>
    <t>Положительная динамика- это увеличение  % выпускников, набравших до 60 баллов.</t>
  </si>
  <si>
    <t>% от 60 до 100</t>
  </si>
  <si>
    <t>ЯСШ</t>
  </si>
  <si>
    <t>Прилуки, Лучки</t>
  </si>
  <si>
    <t>ХСШ 1</t>
  </si>
  <si>
    <t>ЯСШ, ХСШ 1</t>
  </si>
  <si>
    <t>Благодатное</t>
  </si>
  <si>
    <t>сдали</t>
  </si>
  <si>
    <t>Информация о получении аттестатов о среднем общем образовании  3.07.2018</t>
  </si>
  <si>
    <t>Наименование ОУ</t>
  </si>
  <si>
    <t>2013-2014</t>
  </si>
  <si>
    <t>2014-2015</t>
  </si>
  <si>
    <t>2015-2016</t>
  </si>
  <si>
    <t>2016-2017</t>
  </si>
  <si>
    <t>2017-2018</t>
  </si>
  <si>
    <t>2018-2019</t>
  </si>
  <si>
    <t>Всего  уч-ся</t>
  </si>
  <si>
    <t>Получили аттестаты</t>
  </si>
  <si>
    <t>МКОУ школа № 1 с. Хороль</t>
  </si>
  <si>
    <t>МКОУ школа № 3 с. Хороль</t>
  </si>
  <si>
    <t>МКОУ СОШ  с. Новодевица</t>
  </si>
  <si>
    <t>МКОУСОШ  с. Лучки</t>
  </si>
  <si>
    <t>МКОУ школа с. Прилуки</t>
  </si>
  <si>
    <t>МКОУ школа  с. Благодатное</t>
  </si>
  <si>
    <t>МКОУ СОШ  пгт. Ярославский</t>
  </si>
  <si>
    <t>МКОУ открытая (сменная) школа с. Хороль</t>
  </si>
  <si>
    <t>2019-2020</t>
  </si>
  <si>
    <t>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</si>
</sst>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Arial Cyr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3">
    <xf numFmtId="0" fontId="0" fillId="0" borderId="0" xfId="0"/>
    <xf numFmtId="0" fontId="2" fillId="0" borderId="1" xfId="0" applyFont="1" applyBorder="1" applyAlignment="1">
      <alignment vertical="top" wrapText="1" shrinkToFit="1"/>
    </xf>
    <xf numFmtId="1" fontId="4" fillId="0" borderId="3" xfId="0" applyNumberFormat="1" applyFont="1" applyFill="1" applyBorder="1" applyAlignment="1">
      <alignment horizontal="center" vertical="top"/>
    </xf>
    <xf numFmtId="9" fontId="4" fillId="0" borderId="3" xfId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  <xf numFmtId="1" fontId="4" fillId="0" borderId="9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textRotation="90" wrapText="1"/>
    </xf>
    <xf numFmtId="9" fontId="4" fillId="0" borderId="2" xfId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9" fontId="5" fillId="0" borderId="5" xfId="1" applyFont="1" applyFill="1" applyBorder="1" applyAlignment="1">
      <alignment horizontal="center" vertical="top"/>
    </xf>
    <xf numFmtId="1" fontId="5" fillId="0" borderId="13" xfId="0" applyNumberFormat="1" applyFont="1" applyFill="1" applyBorder="1" applyAlignment="1">
      <alignment horizontal="center" vertical="top"/>
    </xf>
    <xf numFmtId="1" fontId="5" fillId="0" borderId="6" xfId="0" applyNumberFormat="1" applyFont="1" applyFill="1" applyBorder="1" applyAlignment="1">
      <alignment horizontal="center" vertical="top"/>
    </xf>
    <xf numFmtId="9" fontId="6" fillId="0" borderId="6" xfId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5" fillId="0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 shrinkToFit="1"/>
    </xf>
    <xf numFmtId="0" fontId="12" fillId="0" borderId="1" xfId="0" applyFont="1" applyFill="1" applyBorder="1" applyAlignment="1">
      <alignment horizontal="left" vertical="top" wrapText="1" shrinkToFit="1"/>
    </xf>
    <xf numFmtId="0" fontId="14" fillId="0" borderId="2" xfId="0" applyFont="1" applyBorder="1" applyAlignment="1">
      <alignment horizontal="center" vertical="center" wrapText="1" shrinkToFit="1"/>
    </xf>
    <xf numFmtId="1" fontId="15" fillId="0" borderId="3" xfId="1" applyNumberFormat="1" applyFont="1" applyFill="1" applyBorder="1" applyAlignment="1">
      <alignment horizontal="center" vertical="center"/>
    </xf>
    <xf numFmtId="9" fontId="15" fillId="0" borderId="4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9" fontId="3" fillId="0" borderId="3" xfId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 shrinkToFit="1"/>
    </xf>
    <xf numFmtId="9" fontId="13" fillId="0" borderId="3" xfId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9" fontId="4" fillId="0" borderId="9" xfId="1" applyFont="1" applyFill="1" applyBorder="1" applyAlignment="1">
      <alignment horizontal="center" vertical="top"/>
    </xf>
    <xf numFmtId="9" fontId="5" fillId="0" borderId="14" xfId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 wrapText="1" shrinkToFit="1"/>
    </xf>
    <xf numFmtId="9" fontId="13" fillId="0" borderId="6" xfId="1" applyFont="1" applyFill="1" applyBorder="1" applyAlignment="1">
      <alignment horizontal="center" vertical="center"/>
    </xf>
    <xf numFmtId="9" fontId="13" fillId="0" borderId="7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 shrinkToFit="1"/>
    </xf>
    <xf numFmtId="2" fontId="13" fillId="0" borderId="7" xfId="1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2" fontId="13" fillId="0" borderId="4" xfId="1" applyNumberFormat="1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 wrapText="1" shrinkToFit="1"/>
    </xf>
    <xf numFmtId="9" fontId="3" fillId="0" borderId="3" xfId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9" fontId="13" fillId="0" borderId="3" xfId="1" applyFont="1" applyBorder="1" applyAlignment="1">
      <alignment horizontal="center" vertical="center"/>
    </xf>
    <xf numFmtId="9" fontId="13" fillId="0" borderId="6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1" fontId="16" fillId="2" borderId="3" xfId="0" applyNumberFormat="1" applyFont="1" applyFill="1" applyBorder="1" applyAlignment="1">
      <alignment horizontal="center" vertical="center" wrapText="1" shrinkToFit="1"/>
    </xf>
    <xf numFmtId="9" fontId="3" fillId="2" borderId="3" xfId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top"/>
    </xf>
    <xf numFmtId="9" fontId="5" fillId="0" borderId="3" xfId="1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9" fontId="6" fillId="0" borderId="3" xfId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9" fontId="5" fillId="0" borderId="6" xfId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 shrinkToFit="1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2" fontId="13" fillId="0" borderId="19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textRotation="90" wrapText="1"/>
    </xf>
    <xf numFmtId="1" fontId="4" fillId="0" borderId="2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4" fillId="0" borderId="6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textRotation="90" wrapText="1"/>
    </xf>
    <xf numFmtId="0" fontId="19" fillId="0" borderId="4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" fontId="2" fillId="0" borderId="3" xfId="0" applyNumberFormat="1" applyFont="1" applyFill="1" applyBorder="1" applyAlignment="1">
      <alignment horizontal="center" vertical="top"/>
    </xf>
    <xf numFmtId="9" fontId="2" fillId="0" borderId="3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9" fontId="2" fillId="0" borderId="2" xfId="1" applyFont="1" applyFill="1" applyBorder="1" applyAlignment="1">
      <alignment horizontal="center" vertical="top"/>
    </xf>
    <xf numFmtId="9" fontId="12" fillId="0" borderId="14" xfId="1" applyFont="1" applyFill="1" applyBorder="1" applyAlignment="1">
      <alignment horizontal="center" vertical="top"/>
    </xf>
    <xf numFmtId="1" fontId="12" fillId="0" borderId="6" xfId="0" applyNumberFormat="1" applyFont="1" applyFill="1" applyBorder="1" applyAlignment="1">
      <alignment horizontal="center" vertical="top"/>
    </xf>
    <xf numFmtId="9" fontId="13" fillId="0" borderId="6" xfId="1" applyFont="1" applyFill="1" applyBorder="1" applyAlignment="1">
      <alignment horizontal="center" vertical="top"/>
    </xf>
    <xf numFmtId="1" fontId="13" fillId="0" borderId="6" xfId="0" applyNumberFormat="1" applyFont="1" applyFill="1" applyBorder="1" applyAlignment="1">
      <alignment horizontal="center" vertical="top"/>
    </xf>
    <xf numFmtId="1" fontId="12" fillId="0" borderId="7" xfId="0" applyNumberFormat="1" applyFont="1" applyFill="1" applyBorder="1" applyAlignment="1">
      <alignment horizontal="center" vertical="top"/>
    </xf>
    <xf numFmtId="9" fontId="12" fillId="0" borderId="5" xfId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 vertical="top" textRotation="90" wrapText="1"/>
    </xf>
    <xf numFmtId="0" fontId="7" fillId="0" borderId="3" xfId="0" applyFont="1" applyFill="1" applyBorder="1" applyAlignment="1">
      <alignment horizontal="center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9" fontId="7" fillId="0" borderId="4" xfId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/>
    </xf>
    <xf numFmtId="9" fontId="21" fillId="0" borderId="4" xfId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 wrapText="1" shrinkToFit="1"/>
    </xf>
    <xf numFmtId="9" fontId="21" fillId="0" borderId="4" xfId="1" applyFont="1" applyFill="1" applyBorder="1" applyAlignment="1">
      <alignment horizontal="center" vertical="center"/>
    </xf>
    <xf numFmtId="9" fontId="13" fillId="0" borderId="9" xfId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 shrinkToFit="1"/>
    </xf>
    <xf numFmtId="0" fontId="19" fillId="0" borderId="3" xfId="0" applyFont="1" applyBorder="1" applyAlignment="1">
      <alignment horizontal="center" vertical="top" wrapText="1" shrinkToFit="1"/>
    </xf>
    <xf numFmtId="9" fontId="13" fillId="0" borderId="4" xfId="1" applyFont="1" applyFill="1" applyBorder="1" applyAlignment="1">
      <alignment horizontal="center" vertical="center"/>
    </xf>
    <xf numFmtId="9" fontId="3" fillId="0" borderId="9" xfId="1" applyFont="1" applyFill="1" applyBorder="1" applyAlignment="1">
      <alignment horizontal="center" vertical="center"/>
    </xf>
    <xf numFmtId="9" fontId="13" fillId="0" borderId="14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top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1" fontId="16" fillId="0" borderId="2" xfId="0" applyNumberFormat="1" applyFont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top" textRotation="90" wrapText="1"/>
    </xf>
    <xf numFmtId="9" fontId="5" fillId="0" borderId="9" xfId="1" applyFont="1" applyFill="1" applyBorder="1" applyAlignment="1">
      <alignment horizontal="center" vertical="top"/>
    </xf>
    <xf numFmtId="9" fontId="3" fillId="0" borderId="6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top"/>
    </xf>
    <xf numFmtId="9" fontId="3" fillId="0" borderId="3" xfId="1" applyFont="1" applyFill="1" applyBorder="1" applyAlignment="1">
      <alignment horizontal="center" vertical="top"/>
    </xf>
    <xf numFmtId="1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9" fontId="3" fillId="0" borderId="6" xfId="1" applyFont="1" applyFill="1" applyBorder="1" applyAlignment="1">
      <alignment horizontal="center" vertical="top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9" fontId="13" fillId="0" borderId="3" xfId="1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1" fontId="4" fillId="0" borderId="6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center" vertical="top" textRotation="90" wrapText="1"/>
    </xf>
    <xf numFmtId="1" fontId="3" fillId="0" borderId="9" xfId="1" applyNumberFormat="1" applyFont="1" applyFill="1" applyBorder="1" applyAlignment="1">
      <alignment horizontal="center" vertical="top"/>
    </xf>
    <xf numFmtId="1" fontId="3" fillId="0" borderId="9" xfId="0" applyNumberFormat="1" applyFont="1" applyBorder="1" applyAlignment="1">
      <alignment horizontal="center" vertical="top"/>
    </xf>
    <xf numFmtId="9" fontId="3" fillId="0" borderId="2" xfId="1" applyFont="1" applyFill="1" applyBorder="1" applyAlignment="1">
      <alignment horizontal="center" vertical="top"/>
    </xf>
    <xf numFmtId="0" fontId="16" fillId="0" borderId="23" xfId="0" applyFont="1" applyBorder="1" applyAlignment="1">
      <alignment horizontal="center" vertical="center" wrapText="1" shrinkToFit="1"/>
    </xf>
    <xf numFmtId="1" fontId="16" fillId="0" borderId="24" xfId="0" applyNumberFormat="1" applyFont="1" applyBorder="1" applyAlignment="1">
      <alignment horizontal="center" vertical="center" wrapText="1" shrinkToFit="1"/>
    </xf>
    <xf numFmtId="1" fontId="3" fillId="0" borderId="24" xfId="0" applyNumberFormat="1" applyFont="1" applyBorder="1" applyAlignment="1">
      <alignment horizontal="center" vertical="center"/>
    </xf>
    <xf numFmtId="9" fontId="3" fillId="0" borderId="24" xfId="1" applyFont="1" applyFill="1" applyBorder="1" applyAlignment="1">
      <alignment horizontal="center" vertical="center"/>
    </xf>
    <xf numFmtId="1" fontId="3" fillId="0" borderId="24" xfId="1" applyNumberFormat="1" applyFont="1" applyFill="1" applyBorder="1" applyAlignment="1">
      <alignment horizontal="center" vertical="center"/>
    </xf>
    <xf numFmtId="2" fontId="3" fillId="0" borderId="25" xfId="1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 shrinkToFit="1"/>
    </xf>
    <xf numFmtId="0" fontId="13" fillId="0" borderId="27" xfId="0" applyFont="1" applyFill="1" applyBorder="1" applyAlignment="1">
      <alignment horizontal="center" vertical="center" wrapText="1" shrinkToFit="1"/>
    </xf>
    <xf numFmtId="9" fontId="13" fillId="0" borderId="27" xfId="1" applyFont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 wrapText="1" shrinkToFit="1"/>
    </xf>
    <xf numFmtId="9" fontId="13" fillId="0" borderId="27" xfId="1" applyFont="1" applyFill="1" applyBorder="1" applyAlignment="1">
      <alignment horizontal="center" vertical="center"/>
    </xf>
    <xf numFmtId="2" fontId="13" fillId="0" borderId="28" xfId="1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 wrapText="1" shrinkToFit="1"/>
    </xf>
    <xf numFmtId="9" fontId="13" fillId="0" borderId="30" xfId="1" applyFont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 wrapText="1" shrinkToFit="1"/>
    </xf>
    <xf numFmtId="9" fontId="13" fillId="0" borderId="30" xfId="1" applyFont="1" applyFill="1" applyBorder="1" applyAlignment="1">
      <alignment horizontal="center" vertical="center"/>
    </xf>
    <xf numFmtId="2" fontId="13" fillId="0" borderId="31" xfId="1" applyNumberFormat="1" applyFont="1" applyFill="1" applyBorder="1" applyAlignment="1">
      <alignment horizontal="center" vertical="center"/>
    </xf>
    <xf numFmtId="1" fontId="3" fillId="0" borderId="32" xfId="1" applyNumberFormat="1" applyFont="1" applyFill="1" applyBorder="1" applyAlignment="1">
      <alignment horizontal="center" vertical="top"/>
    </xf>
    <xf numFmtId="1" fontId="3" fillId="0" borderId="32" xfId="0" applyNumberFormat="1" applyFont="1" applyBorder="1" applyAlignment="1">
      <alignment horizontal="center" vertical="top"/>
    </xf>
    <xf numFmtId="1" fontId="3" fillId="0" borderId="24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9" fontId="3" fillId="0" borderId="24" xfId="1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1" fontId="12" fillId="0" borderId="30" xfId="0" applyNumberFormat="1" applyFont="1" applyFill="1" applyBorder="1" applyAlignment="1">
      <alignment horizontal="center" vertical="top"/>
    </xf>
    <xf numFmtId="1" fontId="13" fillId="0" borderId="30" xfId="0" applyNumberFormat="1" applyFont="1" applyFill="1" applyBorder="1" applyAlignment="1">
      <alignment horizontal="center" vertical="top"/>
    </xf>
    <xf numFmtId="1" fontId="12" fillId="0" borderId="31" xfId="0" applyNumberFormat="1" applyFont="1" applyFill="1" applyBorder="1" applyAlignment="1">
      <alignment horizontal="center" vertical="top"/>
    </xf>
    <xf numFmtId="9" fontId="3" fillId="0" borderId="23" xfId="1" applyFont="1" applyFill="1" applyBorder="1" applyAlignment="1">
      <alignment horizontal="center" vertical="top"/>
    </xf>
    <xf numFmtId="9" fontId="12" fillId="0" borderId="29" xfId="1" applyFont="1" applyFill="1" applyBorder="1" applyAlignment="1">
      <alignment horizontal="center" vertical="top"/>
    </xf>
    <xf numFmtId="9" fontId="13" fillId="0" borderId="30" xfId="1" applyFont="1" applyFill="1" applyBorder="1" applyAlignment="1">
      <alignment horizontal="center" vertical="top"/>
    </xf>
    <xf numFmtId="9" fontId="13" fillId="0" borderId="30" xfId="1" applyFont="1" applyFill="1" applyBorder="1" applyAlignment="1">
      <alignment horizontal="center" vertical="center" wrapText="1" shrinkToFit="1"/>
    </xf>
    <xf numFmtId="1" fontId="17" fillId="0" borderId="9" xfId="1" applyNumberFormat="1" applyFont="1" applyFill="1" applyBorder="1" applyAlignment="1">
      <alignment horizontal="center" vertical="top"/>
    </xf>
    <xf numFmtId="1" fontId="17" fillId="0" borderId="9" xfId="0" applyNumberFormat="1" applyFont="1" applyBorder="1" applyAlignment="1">
      <alignment horizontal="center" vertical="top"/>
    </xf>
    <xf numFmtId="9" fontId="17" fillId="0" borderId="9" xfId="1" applyFont="1" applyBorder="1" applyAlignment="1">
      <alignment horizontal="center" vertical="top"/>
    </xf>
    <xf numFmtId="1" fontId="17" fillId="0" borderId="3" xfId="0" applyNumberFormat="1" applyFont="1" applyFill="1" applyBorder="1" applyAlignment="1">
      <alignment horizontal="center" vertical="top"/>
    </xf>
    <xf numFmtId="9" fontId="17" fillId="0" borderId="3" xfId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6" fillId="2" borderId="23" xfId="0" applyFont="1" applyFill="1" applyBorder="1" applyAlignment="1">
      <alignment horizontal="center" vertical="center" wrapText="1" shrinkToFit="1"/>
    </xf>
    <xf numFmtId="1" fontId="17" fillId="0" borderId="32" xfId="1" applyNumberFormat="1" applyFont="1" applyFill="1" applyBorder="1" applyAlignment="1">
      <alignment horizontal="center" vertical="top"/>
    </xf>
    <xf numFmtId="1" fontId="17" fillId="0" borderId="32" xfId="0" applyNumberFormat="1" applyFont="1" applyBorder="1" applyAlignment="1">
      <alignment horizontal="center" vertical="top"/>
    </xf>
    <xf numFmtId="9" fontId="17" fillId="0" borderId="32" xfId="1" applyFont="1" applyBorder="1" applyAlignment="1">
      <alignment horizontal="center" vertical="top"/>
    </xf>
    <xf numFmtId="1" fontId="17" fillId="0" borderId="24" xfId="0" applyNumberFormat="1" applyFont="1" applyFill="1" applyBorder="1" applyAlignment="1">
      <alignment horizontal="center" vertical="top"/>
    </xf>
    <xf numFmtId="9" fontId="17" fillId="0" borderId="24" xfId="1" applyFont="1" applyFill="1" applyBorder="1" applyAlignment="1">
      <alignment horizontal="center" vertical="top"/>
    </xf>
    <xf numFmtId="0" fontId="17" fillId="0" borderId="24" xfId="0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top"/>
    </xf>
    <xf numFmtId="1" fontId="6" fillId="0" borderId="29" xfId="1" applyNumberFormat="1" applyFont="1" applyFill="1" applyBorder="1" applyAlignment="1">
      <alignment horizontal="center" vertical="top"/>
    </xf>
    <xf numFmtId="9" fontId="6" fillId="0" borderId="30" xfId="1" applyFont="1" applyFill="1" applyBorder="1" applyAlignment="1">
      <alignment horizontal="center" vertical="top"/>
    </xf>
    <xf numFmtId="1" fontId="6" fillId="0" borderId="3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0" fillId="0" borderId="3" xfId="0" applyBorder="1" applyAlignment="1">
      <alignment horizontal="center" vertical="top" wrapText="1" shrinkToFit="1"/>
    </xf>
    <xf numFmtId="9" fontId="3" fillId="0" borderId="1" xfId="1" applyFont="1" applyFill="1" applyBorder="1" applyAlignment="1">
      <alignment horizontal="center" vertical="center"/>
    </xf>
    <xf numFmtId="9" fontId="3" fillId="0" borderId="33" xfId="1" applyFont="1" applyFill="1" applyBorder="1" applyAlignment="1">
      <alignment horizontal="center" vertical="center"/>
    </xf>
    <xf numFmtId="9" fontId="13" fillId="0" borderId="34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 shrinkToFit="1"/>
    </xf>
    <xf numFmtId="9" fontId="17" fillId="0" borderId="1" xfId="1" applyFont="1" applyFill="1" applyBorder="1" applyAlignment="1">
      <alignment horizontal="center" vertical="top"/>
    </xf>
    <xf numFmtId="9" fontId="17" fillId="0" borderId="33" xfId="1" applyFont="1" applyFill="1" applyBorder="1" applyAlignment="1">
      <alignment horizontal="center" vertical="top"/>
    </xf>
    <xf numFmtId="9" fontId="6" fillId="0" borderId="19" xfId="1" applyFont="1" applyFill="1" applyBorder="1" applyAlignment="1">
      <alignment horizontal="center" vertical="top"/>
    </xf>
    <xf numFmtId="2" fontId="13" fillId="0" borderId="34" xfId="1" applyNumberFormat="1" applyFont="1" applyFill="1" applyBorder="1" applyAlignment="1">
      <alignment horizontal="center" vertical="center"/>
    </xf>
    <xf numFmtId="1" fontId="6" fillId="0" borderId="26" xfId="1" applyNumberFormat="1" applyFont="1" applyFill="1" applyBorder="1" applyAlignment="1">
      <alignment horizontal="center" vertical="top"/>
    </xf>
    <xf numFmtId="9" fontId="6" fillId="0" borderId="27" xfId="1" applyFont="1" applyFill="1" applyBorder="1" applyAlignment="1">
      <alignment horizontal="center" vertical="top"/>
    </xf>
    <xf numFmtId="9" fontId="6" fillId="0" borderId="35" xfId="1" applyFont="1" applyFill="1" applyBorder="1" applyAlignment="1">
      <alignment horizontal="center" vertical="top"/>
    </xf>
    <xf numFmtId="1" fontId="6" fillId="0" borderId="28" xfId="0" applyNumberFormat="1" applyFont="1" applyFill="1" applyBorder="1" applyAlignment="1">
      <alignment horizontal="center" vertical="top"/>
    </xf>
    <xf numFmtId="1" fontId="6" fillId="0" borderId="30" xfId="1" applyNumberFormat="1" applyFont="1" applyFill="1" applyBorder="1" applyAlignment="1">
      <alignment horizontal="center" vertical="top"/>
    </xf>
    <xf numFmtId="9" fontId="6" fillId="0" borderId="30" xfId="1" applyFont="1" applyBorder="1" applyAlignment="1">
      <alignment horizontal="center" vertical="top"/>
    </xf>
    <xf numFmtId="1" fontId="9" fillId="0" borderId="9" xfId="1" applyNumberFormat="1" applyFont="1" applyFill="1" applyBorder="1" applyAlignment="1">
      <alignment horizontal="center" vertical="top"/>
    </xf>
    <xf numFmtId="9" fontId="9" fillId="0" borderId="9" xfId="1" applyFont="1" applyFill="1" applyBorder="1" applyAlignment="1">
      <alignment horizontal="center" vertical="top"/>
    </xf>
    <xf numFmtId="9" fontId="9" fillId="0" borderId="9" xfId="1" applyFont="1" applyBorder="1" applyAlignment="1">
      <alignment horizontal="center" vertical="top"/>
    </xf>
    <xf numFmtId="1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9" fontId="9" fillId="0" borderId="3" xfId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1" fontId="23" fillId="0" borderId="6" xfId="1" applyNumberFormat="1" applyFont="1" applyFill="1" applyBorder="1" applyAlignment="1">
      <alignment horizontal="center" vertical="top"/>
    </xf>
    <xf numFmtId="9" fontId="23" fillId="0" borderId="6" xfId="1" applyFont="1" applyFill="1" applyBorder="1" applyAlignment="1">
      <alignment horizontal="center" vertical="top"/>
    </xf>
    <xf numFmtId="1" fontId="23" fillId="0" borderId="6" xfId="0" applyNumberFormat="1" applyFont="1" applyFill="1" applyBorder="1" applyAlignment="1">
      <alignment horizontal="center" vertical="top"/>
    </xf>
    <xf numFmtId="1" fontId="23" fillId="0" borderId="7" xfId="0" applyNumberFormat="1" applyFont="1" applyFill="1" applyBorder="1" applyAlignment="1">
      <alignment horizontal="center" vertical="top"/>
    </xf>
    <xf numFmtId="9" fontId="13" fillId="0" borderId="19" xfId="1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 shrinkToFit="1"/>
    </xf>
    <xf numFmtId="9" fontId="3" fillId="0" borderId="1" xfId="1" applyFont="1" applyFill="1" applyBorder="1" applyAlignment="1">
      <alignment horizontal="center" vertical="top"/>
    </xf>
    <xf numFmtId="9" fontId="3" fillId="0" borderId="24" xfId="1" applyFont="1" applyBorder="1" applyAlignment="1">
      <alignment horizontal="center" vertical="center"/>
    </xf>
    <xf numFmtId="9" fontId="13" fillId="0" borderId="35" xfId="1" applyFont="1" applyFill="1" applyBorder="1" applyAlignment="1">
      <alignment horizontal="center" vertical="center"/>
    </xf>
    <xf numFmtId="9" fontId="3" fillId="0" borderId="9" xfId="1" applyFont="1" applyBorder="1" applyAlignment="1">
      <alignment horizontal="center" vertical="top"/>
    </xf>
    <xf numFmtId="9" fontId="3" fillId="0" borderId="32" xfId="1" applyFont="1" applyBorder="1" applyAlignment="1">
      <alignment horizontal="center" vertical="top"/>
    </xf>
    <xf numFmtId="9" fontId="3" fillId="0" borderId="33" xfId="1" applyFont="1" applyFill="1" applyBorder="1" applyAlignment="1">
      <alignment horizontal="center" vertical="top"/>
    </xf>
    <xf numFmtId="1" fontId="6" fillId="0" borderId="36" xfId="1" applyNumberFormat="1" applyFont="1" applyFill="1" applyBorder="1" applyAlignment="1">
      <alignment horizontal="center" vertical="top"/>
    </xf>
    <xf numFmtId="1" fontId="6" fillId="0" borderId="35" xfId="1" applyNumberFormat="1" applyFont="1" applyFill="1" applyBorder="1" applyAlignment="1">
      <alignment horizontal="center" vertical="top"/>
    </xf>
    <xf numFmtId="1" fontId="6" fillId="0" borderId="27" xfId="0" applyNumberFormat="1" applyFont="1" applyFill="1" applyBorder="1" applyAlignment="1">
      <alignment horizontal="center" vertical="top"/>
    </xf>
    <xf numFmtId="1" fontId="13" fillId="0" borderId="31" xfId="0" applyNumberFormat="1" applyFont="1" applyFill="1" applyBorder="1" applyAlignment="1">
      <alignment horizontal="center" vertical="top"/>
    </xf>
    <xf numFmtId="9" fontId="13" fillId="0" borderId="30" xfId="1" applyFont="1" applyBorder="1" applyAlignment="1">
      <alignment horizontal="center" vertical="top"/>
    </xf>
    <xf numFmtId="9" fontId="13" fillId="0" borderId="37" xfId="1" applyFont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 wrapText="1" shrinkToFit="1"/>
    </xf>
    <xf numFmtId="1" fontId="13" fillId="0" borderId="30" xfId="0" applyNumberFormat="1" applyFont="1" applyFill="1" applyBorder="1" applyAlignment="1">
      <alignment horizontal="center" vertical="top" wrapText="1" shrinkToFit="1"/>
    </xf>
    <xf numFmtId="9" fontId="13" fillId="0" borderId="34" xfId="1" applyFont="1" applyFill="1" applyBorder="1" applyAlignment="1">
      <alignment horizontal="center" vertical="top"/>
    </xf>
    <xf numFmtId="2" fontId="13" fillId="0" borderId="34" xfId="1" applyNumberFormat="1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 wrapText="1" shrinkToFit="1"/>
    </xf>
    <xf numFmtId="0" fontId="13" fillId="0" borderId="27" xfId="0" applyFont="1" applyFill="1" applyBorder="1" applyAlignment="1">
      <alignment horizontal="center" vertical="top" wrapText="1" shrinkToFit="1"/>
    </xf>
    <xf numFmtId="9" fontId="13" fillId="0" borderId="27" xfId="1" applyFont="1" applyBorder="1" applyAlignment="1">
      <alignment horizontal="center" vertical="top"/>
    </xf>
    <xf numFmtId="1" fontId="13" fillId="0" borderId="27" xfId="0" applyNumberFormat="1" applyFont="1" applyFill="1" applyBorder="1" applyAlignment="1">
      <alignment horizontal="center" vertical="top" wrapText="1" shrinkToFit="1"/>
    </xf>
    <xf numFmtId="9" fontId="13" fillId="0" borderId="27" xfId="1" applyFont="1" applyFill="1" applyBorder="1" applyAlignment="1">
      <alignment horizontal="center" vertical="top"/>
    </xf>
    <xf numFmtId="9" fontId="13" fillId="0" borderId="35" xfId="1" applyFont="1" applyFill="1" applyBorder="1" applyAlignment="1">
      <alignment horizontal="center" vertical="top"/>
    </xf>
    <xf numFmtId="2" fontId="13" fillId="0" borderId="28" xfId="1" applyNumberFormat="1" applyFont="1" applyFill="1" applyBorder="1" applyAlignment="1">
      <alignment horizontal="center" vertical="top"/>
    </xf>
    <xf numFmtId="0" fontId="25" fillId="0" borderId="0" xfId="0" applyFont="1"/>
    <xf numFmtId="2" fontId="13" fillId="0" borderId="35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 shrinkToFit="1"/>
    </xf>
    <xf numFmtId="0" fontId="26" fillId="0" borderId="30" xfId="0" applyFont="1" applyFill="1" applyBorder="1" applyAlignment="1">
      <alignment horizontal="center" vertical="center" wrapText="1" shrinkToFit="1"/>
    </xf>
    <xf numFmtId="9" fontId="26" fillId="0" borderId="30" xfId="1" applyFont="1" applyFill="1" applyBorder="1" applyAlignment="1">
      <alignment horizontal="center" vertical="center"/>
    </xf>
    <xf numFmtId="1" fontId="26" fillId="0" borderId="30" xfId="0" applyNumberFormat="1" applyFont="1" applyFill="1" applyBorder="1" applyAlignment="1">
      <alignment horizontal="center" vertical="center"/>
    </xf>
    <xf numFmtId="1" fontId="27" fillId="0" borderId="31" xfId="0" applyNumberFormat="1" applyFont="1" applyFill="1" applyBorder="1" applyAlignment="1">
      <alignment horizontal="center" vertical="center"/>
    </xf>
    <xf numFmtId="1" fontId="27" fillId="0" borderId="29" xfId="1" applyNumberFormat="1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7" fillId="0" borderId="9" xfId="1" applyNumberFormat="1" applyFont="1" applyFill="1" applyBorder="1" applyAlignment="1">
      <alignment horizontal="center" vertical="top"/>
    </xf>
    <xf numFmtId="9" fontId="7" fillId="0" borderId="9" xfId="1" applyFont="1" applyFill="1" applyBorder="1" applyAlignment="1">
      <alignment horizontal="center" vertical="top"/>
    </xf>
    <xf numFmtId="1" fontId="7" fillId="0" borderId="9" xfId="0" applyNumberFormat="1" applyFont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 vertical="top"/>
    </xf>
    <xf numFmtId="9" fontId="7" fillId="0" borderId="3" xfId="1" applyFont="1" applyFill="1" applyBorder="1" applyAlignment="1">
      <alignment horizontal="center" vertical="top"/>
    </xf>
    <xf numFmtId="9" fontId="7" fillId="0" borderId="1" xfId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" fontId="7" fillId="0" borderId="32" xfId="1" applyNumberFormat="1" applyFont="1" applyFill="1" applyBorder="1" applyAlignment="1">
      <alignment horizontal="center" vertical="top"/>
    </xf>
    <xf numFmtId="9" fontId="7" fillId="0" borderId="32" xfId="1" applyFont="1" applyFill="1" applyBorder="1" applyAlignment="1">
      <alignment horizontal="center" vertical="top"/>
    </xf>
    <xf numFmtId="1" fontId="7" fillId="0" borderId="32" xfId="0" applyNumberFormat="1" applyFont="1" applyBorder="1" applyAlignment="1">
      <alignment horizontal="center" vertical="top"/>
    </xf>
    <xf numFmtId="1" fontId="7" fillId="0" borderId="24" xfId="0" applyNumberFormat="1" applyFont="1" applyFill="1" applyBorder="1" applyAlignment="1">
      <alignment horizontal="center" vertical="top"/>
    </xf>
    <xf numFmtId="9" fontId="7" fillId="0" borderId="24" xfId="1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1" fontId="26" fillId="0" borderId="31" xfId="0" applyNumberFormat="1" applyFont="1" applyFill="1" applyBorder="1" applyAlignment="1">
      <alignment horizontal="center" vertical="center"/>
    </xf>
    <xf numFmtId="9" fontId="26" fillId="0" borderId="1" xfId="1" applyFont="1" applyFill="1" applyBorder="1" applyAlignment="1">
      <alignment horizontal="center" vertical="top"/>
    </xf>
    <xf numFmtId="1" fontId="16" fillId="0" borderId="23" xfId="0" applyNumberFormat="1" applyFont="1" applyBorder="1" applyAlignment="1">
      <alignment horizontal="center" vertical="center" wrapText="1" shrinkToFit="1"/>
    </xf>
    <xf numFmtId="1" fontId="13" fillId="0" borderId="26" xfId="0" applyNumberFormat="1" applyFont="1" applyFill="1" applyBorder="1" applyAlignment="1">
      <alignment horizontal="center" vertical="center" wrapText="1" shrinkToFit="1"/>
    </xf>
    <xf numFmtId="2" fontId="3" fillId="0" borderId="33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 shrinkToFit="1"/>
    </xf>
    <xf numFmtId="0" fontId="22" fillId="0" borderId="3" xfId="0" applyFont="1" applyBorder="1" applyAlignment="1">
      <alignment horizontal="center" vertical="top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16" fillId="2" borderId="5" xfId="0" applyFont="1" applyFill="1" applyBorder="1" applyAlignment="1">
      <alignment horizontal="center" vertical="center" wrapText="1" shrinkToFit="1"/>
    </xf>
    <xf numFmtId="9" fontId="3" fillId="2" borderId="6" xfId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 shrinkToFit="1"/>
    </xf>
    <xf numFmtId="9" fontId="3" fillId="2" borderId="9" xfId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 wrapText="1" shrinkToFit="1"/>
    </xf>
    <xf numFmtId="1" fontId="16" fillId="2" borderId="4" xfId="0" applyNumberFormat="1" applyFont="1" applyFill="1" applyBorder="1" applyAlignment="1">
      <alignment horizontal="center" vertical="center" wrapText="1" shrinkToFit="1"/>
    </xf>
    <xf numFmtId="1" fontId="16" fillId="2" borderId="7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 shrinkToFit="1"/>
    </xf>
    <xf numFmtId="0" fontId="16" fillId="2" borderId="6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top" textRotation="90" wrapText="1"/>
    </xf>
    <xf numFmtId="0" fontId="11" fillId="0" borderId="3" xfId="0" applyFont="1" applyBorder="1" applyAlignment="1">
      <alignment horizontal="left" vertical="top" wrapText="1" shrinkToFit="1"/>
    </xf>
    <xf numFmtId="0" fontId="17" fillId="0" borderId="3" xfId="0" applyFont="1" applyFill="1" applyBorder="1" applyAlignment="1">
      <alignment horizontal="center" vertical="top" wrapText="1" shrinkToFit="1"/>
    </xf>
    <xf numFmtId="0" fontId="18" fillId="0" borderId="3" xfId="0" applyFont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 vertical="top" textRotation="90" wrapText="1"/>
    </xf>
    <xf numFmtId="0" fontId="20" fillId="0" borderId="3" xfId="0" applyFont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top" textRotation="90" wrapText="1" shrinkToFit="1"/>
    </xf>
    <xf numFmtId="1" fontId="7" fillId="0" borderId="3" xfId="0" applyNumberFormat="1" applyFont="1" applyBorder="1" applyAlignment="1">
      <alignment horizontal="center" vertical="top" wrapText="1" shrinkToFit="1"/>
    </xf>
    <xf numFmtId="0" fontId="17" fillId="0" borderId="2" xfId="0" applyFont="1" applyBorder="1" applyAlignment="1">
      <alignment horizontal="center" vertical="top" textRotation="90" wrapText="1"/>
    </xf>
    <xf numFmtId="0" fontId="18" fillId="0" borderId="1" xfId="0" applyFont="1" applyBorder="1" applyAlignment="1">
      <alignment horizontal="center" vertical="top" wrapText="1" shrinkToFit="1"/>
    </xf>
    <xf numFmtId="0" fontId="18" fillId="0" borderId="4" xfId="0" applyFont="1" applyBorder="1" applyAlignment="1">
      <alignment horizontal="center" vertical="top" wrapText="1" shrinkToFit="1"/>
    </xf>
    <xf numFmtId="0" fontId="17" fillId="0" borderId="9" xfId="0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 shrinkToFit="1"/>
    </xf>
    <xf numFmtId="1" fontId="30" fillId="0" borderId="3" xfId="0" applyNumberFormat="1" applyFont="1" applyBorder="1" applyAlignment="1">
      <alignment horizontal="center" vertical="center" wrapText="1" shrinkToFit="1"/>
    </xf>
    <xf numFmtId="9" fontId="17" fillId="0" borderId="3" xfId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9" fontId="17" fillId="0" borderId="3" xfId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 vertical="top"/>
    </xf>
    <xf numFmtId="1" fontId="17" fillId="0" borderId="3" xfId="1" applyNumberFormat="1" applyFont="1" applyFill="1" applyBorder="1" applyAlignment="1">
      <alignment horizontal="center" vertical="top"/>
    </xf>
    <xf numFmtId="9" fontId="17" fillId="0" borderId="3" xfId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9" fontId="6" fillId="0" borderId="3" xfId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 shrinkToFit="1"/>
    </xf>
    <xf numFmtId="9" fontId="6" fillId="0" borderId="3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top"/>
    </xf>
    <xf numFmtId="1" fontId="5" fillId="0" borderId="3" xfId="1" applyNumberFormat="1" applyFont="1" applyFill="1" applyBorder="1" applyAlignment="1">
      <alignment horizontal="center" vertical="top"/>
    </xf>
    <xf numFmtId="9" fontId="6" fillId="0" borderId="3" xfId="1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9" fontId="6" fillId="0" borderId="6" xfId="1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 shrinkToFit="1"/>
    </xf>
    <xf numFmtId="9" fontId="6" fillId="0" borderId="6" xfId="1" applyFont="1" applyFill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top"/>
    </xf>
    <xf numFmtId="1" fontId="5" fillId="0" borderId="6" xfId="1" applyNumberFormat="1" applyFont="1" applyFill="1" applyBorder="1" applyAlignment="1">
      <alignment horizontal="center" vertical="top"/>
    </xf>
    <xf numFmtId="9" fontId="17" fillId="0" borderId="6" xfId="1" applyFont="1" applyFill="1" applyBorder="1" applyAlignment="1">
      <alignment horizontal="center" vertical="top"/>
    </xf>
    <xf numFmtId="9" fontId="7" fillId="0" borderId="3" xfId="1" applyFont="1" applyBorder="1" applyAlignment="1">
      <alignment horizontal="center" vertical="top" wrapText="1"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top" wrapText="1" shrinkToFit="1"/>
    </xf>
    <xf numFmtId="0" fontId="30" fillId="2" borderId="2" xfId="0" applyFont="1" applyFill="1" applyBorder="1" applyAlignment="1">
      <alignment horizontal="center" vertical="center" wrapText="1" shrinkToFit="1"/>
    </xf>
    <xf numFmtId="1" fontId="30" fillId="2" borderId="3" xfId="0" applyNumberFormat="1" applyFont="1" applyFill="1" applyBorder="1" applyAlignment="1">
      <alignment horizontal="center" vertical="center" wrapText="1" shrinkToFit="1"/>
    </xf>
    <xf numFmtId="9" fontId="17" fillId="2" borderId="3" xfId="1" applyFont="1" applyFill="1" applyBorder="1" applyAlignment="1">
      <alignment horizontal="center" vertical="center"/>
    </xf>
    <xf numFmtId="9" fontId="17" fillId="0" borderId="1" xfId="1" applyFont="1" applyFill="1" applyBorder="1" applyAlignment="1">
      <alignment horizontal="center" vertical="center"/>
    </xf>
    <xf numFmtId="2" fontId="17" fillId="0" borderId="4" xfId="1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2" borderId="3" xfId="1" applyNumberFormat="1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 shrinkToFit="1"/>
    </xf>
    <xf numFmtId="1" fontId="30" fillId="2" borderId="24" xfId="0" applyNumberFormat="1" applyFont="1" applyFill="1" applyBorder="1" applyAlignment="1">
      <alignment horizontal="center" vertical="center" wrapText="1" shrinkToFit="1"/>
    </xf>
    <xf numFmtId="9" fontId="17" fillId="2" borderId="24" xfId="1" applyFont="1" applyFill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9" fontId="17" fillId="0" borderId="24" xfId="1" applyFont="1" applyFill="1" applyBorder="1" applyAlignment="1">
      <alignment horizontal="center" vertical="center"/>
    </xf>
    <xf numFmtId="1" fontId="17" fillId="0" borderId="24" xfId="1" applyNumberFormat="1" applyFont="1" applyFill="1" applyBorder="1" applyAlignment="1">
      <alignment horizontal="center" vertical="center"/>
    </xf>
    <xf numFmtId="9" fontId="17" fillId="0" borderId="33" xfId="1" applyFont="1" applyFill="1" applyBorder="1" applyAlignment="1">
      <alignment horizontal="center" vertical="center"/>
    </xf>
    <xf numFmtId="2" fontId="17" fillId="0" borderId="25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 shrinkToFit="1"/>
    </xf>
    <xf numFmtId="0" fontId="6" fillId="0" borderId="2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9" fontId="6" fillId="0" borderId="30" xfId="1" applyFont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 wrapText="1" shrinkToFit="1"/>
    </xf>
    <xf numFmtId="9" fontId="6" fillId="0" borderId="30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2" fontId="6" fillId="0" borderId="34" xfId="1" applyNumberFormat="1" applyFont="1" applyFill="1" applyBorder="1" applyAlignment="1">
      <alignment horizontal="center" vertical="center"/>
    </xf>
    <xf numFmtId="2" fontId="6" fillId="0" borderId="31" xfId="1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 wrapText="1" shrinkToFit="1"/>
    </xf>
    <xf numFmtId="9" fontId="3" fillId="0" borderId="3" xfId="1" applyFont="1" applyBorder="1" applyAlignment="1">
      <alignment horizontal="center" vertical="top" wrapText="1" shrinkToFit="1"/>
    </xf>
    <xf numFmtId="1" fontId="13" fillId="0" borderId="3" xfId="0" applyNumberFormat="1" applyFont="1" applyBorder="1" applyAlignment="1">
      <alignment horizontal="center" vertical="top" wrapText="1" shrinkToFit="1"/>
    </xf>
    <xf numFmtId="9" fontId="13" fillId="0" borderId="3" xfId="1" applyFont="1" applyBorder="1" applyAlignment="1">
      <alignment horizontal="center" vertical="top" wrapText="1" shrinkToFit="1"/>
    </xf>
    <xf numFmtId="1" fontId="26" fillId="0" borderId="3" xfId="0" applyNumberFormat="1" applyFont="1" applyBorder="1" applyAlignment="1">
      <alignment horizontal="center" vertical="top" wrapText="1" shrinkToFit="1"/>
    </xf>
    <xf numFmtId="9" fontId="26" fillId="0" borderId="3" xfId="1" applyFont="1" applyBorder="1" applyAlignment="1">
      <alignment horizontal="center" vertical="top" wrapText="1" shrinkToFit="1"/>
    </xf>
    <xf numFmtId="9" fontId="13" fillId="4" borderId="3" xfId="1" applyFont="1" applyFill="1" applyBorder="1" applyAlignment="1">
      <alignment horizontal="center" vertical="top" wrapText="1" shrinkToFit="1"/>
    </xf>
    <xf numFmtId="9" fontId="13" fillId="2" borderId="3" xfId="1" applyFont="1" applyFill="1" applyBorder="1" applyAlignment="1">
      <alignment horizontal="center" vertical="top" wrapText="1" shrinkToFit="1"/>
    </xf>
    <xf numFmtId="0" fontId="0" fillId="0" borderId="0" xfId="0" applyAlignment="1"/>
    <xf numFmtId="9" fontId="7" fillId="4" borderId="4" xfId="1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9" fontId="7" fillId="2" borderId="4" xfId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/>
    </xf>
    <xf numFmtId="1" fontId="7" fillId="2" borderId="3" xfId="0" applyNumberFormat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center" wrapText="1" shrinkToFit="1"/>
    </xf>
    <xf numFmtId="1" fontId="15" fillId="4" borderId="3" xfId="1" applyNumberFormat="1" applyFont="1" applyFill="1" applyBorder="1" applyAlignment="1">
      <alignment horizontal="center" vertical="center"/>
    </xf>
    <xf numFmtId="9" fontId="15" fillId="4" borderId="4" xfId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 shrinkToFit="1"/>
    </xf>
    <xf numFmtId="1" fontId="15" fillId="4" borderId="5" xfId="1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vertical="top" wrapText="1" shrinkToFit="1"/>
    </xf>
    <xf numFmtId="0" fontId="0" fillId="0" borderId="43" xfId="0" applyBorder="1" applyAlignment="1">
      <alignment vertical="top" wrapText="1" shrinkToFit="1"/>
    </xf>
    <xf numFmtId="0" fontId="0" fillId="0" borderId="11" xfId="0" applyBorder="1" applyAlignment="1">
      <alignment vertical="top" wrapText="1" shrinkToFit="1"/>
    </xf>
    <xf numFmtId="0" fontId="0" fillId="0" borderId="0" xfId="0" applyAlignment="1"/>
    <xf numFmtId="0" fontId="36" fillId="0" borderId="3" xfId="0" applyFont="1" applyBorder="1" applyAlignment="1">
      <alignment horizontal="center" vertical="top" wrapText="1" shrinkToFit="1"/>
    </xf>
    <xf numFmtId="9" fontId="17" fillId="4" borderId="1" xfId="1" applyFont="1" applyFill="1" applyBorder="1" applyAlignment="1">
      <alignment horizontal="center" vertical="top"/>
    </xf>
    <xf numFmtId="9" fontId="3" fillId="4" borderId="3" xfId="1" applyFont="1" applyFill="1" applyBorder="1" applyAlignment="1">
      <alignment horizontal="center" vertical="top" wrapText="1" shrinkToFit="1"/>
    </xf>
    <xf numFmtId="9" fontId="3" fillId="2" borderId="3" xfId="1" applyFont="1" applyFill="1" applyBorder="1" applyAlignment="1">
      <alignment horizontal="center" vertical="top" wrapText="1" shrinkToFit="1"/>
    </xf>
    <xf numFmtId="9" fontId="3" fillId="0" borderId="44" xfId="1" applyFont="1" applyFill="1" applyBorder="1" applyAlignment="1">
      <alignment horizontal="center" vertical="top" wrapText="1" shrinkToFit="1"/>
    </xf>
    <xf numFmtId="0" fontId="0" fillId="0" borderId="45" xfId="0" applyBorder="1" applyAlignment="1">
      <alignment horizontal="center" vertical="top" wrapText="1" shrinkToFit="1"/>
    </xf>
    <xf numFmtId="0" fontId="17" fillId="3" borderId="45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top"/>
    </xf>
    <xf numFmtId="0" fontId="17" fillId="0" borderId="46" xfId="0" applyFont="1" applyFill="1" applyBorder="1" applyAlignment="1">
      <alignment horizontal="center" vertical="top"/>
    </xf>
    <xf numFmtId="1" fontId="6" fillId="0" borderId="47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 wrapText="1"/>
    </xf>
    <xf numFmtId="9" fontId="3" fillId="0" borderId="3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 shrinkToFit="1"/>
    </xf>
    <xf numFmtId="9" fontId="13" fillId="0" borderId="4" xfId="0" applyNumberFormat="1" applyFont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 wrapText="1" shrinkToFit="1"/>
    </xf>
    <xf numFmtId="0" fontId="7" fillId="4" borderId="3" xfId="0" applyFont="1" applyFill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38" fillId="0" borderId="3" xfId="0" applyFont="1" applyBorder="1" applyAlignment="1">
      <alignment horizontal="center" vertical="top" textRotation="90" wrapText="1"/>
    </xf>
    <xf numFmtId="0" fontId="38" fillId="0" borderId="1" xfId="0" applyFont="1" applyBorder="1" applyAlignment="1">
      <alignment horizontal="center" vertical="top" textRotation="90" wrapText="1"/>
    </xf>
    <xf numFmtId="0" fontId="38" fillId="0" borderId="2" xfId="0" applyFont="1" applyBorder="1" applyAlignment="1">
      <alignment horizontal="center" vertical="top" textRotation="90" wrapText="1"/>
    </xf>
    <xf numFmtId="0" fontId="38" fillId="0" borderId="4" xfId="0" applyFont="1" applyBorder="1" applyAlignment="1">
      <alignment horizontal="center" vertical="top" textRotation="90" wrapText="1"/>
    </xf>
    <xf numFmtId="0" fontId="38" fillId="0" borderId="3" xfId="0" applyFont="1" applyBorder="1" applyAlignment="1">
      <alignment horizontal="justify" vertical="top" wrapText="1"/>
    </xf>
    <xf numFmtId="0" fontId="38" fillId="0" borderId="3" xfId="0" applyFont="1" applyBorder="1" applyAlignment="1">
      <alignment horizontal="right" vertical="top" wrapText="1"/>
    </xf>
    <xf numFmtId="9" fontId="38" fillId="0" borderId="3" xfId="0" applyNumberFormat="1" applyFont="1" applyBorder="1" applyAlignment="1">
      <alignment horizontal="center" vertical="top" wrapText="1"/>
    </xf>
    <xf numFmtId="9" fontId="38" fillId="0" borderId="1" xfId="0" applyNumberFormat="1" applyFont="1" applyBorder="1" applyAlignment="1">
      <alignment horizontal="center" vertical="top" wrapText="1"/>
    </xf>
    <xf numFmtId="0" fontId="38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9" fontId="38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4" borderId="3" xfId="0" applyNumberFormat="1" applyFont="1" applyFill="1" applyBorder="1" applyAlignment="1">
      <alignment horizontal="center" vertical="top" wrapText="1"/>
    </xf>
    <xf numFmtId="9" fontId="9" fillId="0" borderId="1" xfId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9" fontId="38" fillId="0" borderId="19" xfId="0" applyNumberFormat="1" applyFont="1" applyBorder="1" applyAlignment="1">
      <alignment horizontal="center" vertical="top" wrapText="1"/>
    </xf>
    <xf numFmtId="0" fontId="0" fillId="7" borderId="0" xfId="0" applyFill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9" fontId="8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 shrinkToFit="1"/>
    </xf>
    <xf numFmtId="0" fontId="14" fillId="4" borderId="3" xfId="0" applyFont="1" applyFill="1" applyBorder="1" applyAlignment="1">
      <alignment horizontal="center" vertical="center" wrapText="1" shrinkToFit="1"/>
    </xf>
    <xf numFmtId="9" fontId="15" fillId="4" borderId="3" xfId="1" applyFont="1" applyFill="1" applyBorder="1" applyAlignment="1">
      <alignment horizontal="center" vertical="center"/>
    </xf>
    <xf numFmtId="9" fontId="7" fillId="2" borderId="3" xfId="1" applyFont="1" applyFill="1" applyBorder="1" applyAlignment="1">
      <alignment horizontal="center" vertical="top" wrapText="1"/>
    </xf>
    <xf numFmtId="9" fontId="7" fillId="4" borderId="3" xfId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 shrinkToFit="1"/>
    </xf>
    <xf numFmtId="9" fontId="21" fillId="0" borderId="3" xfId="1" applyFont="1" applyFill="1" applyBorder="1" applyAlignment="1">
      <alignment horizontal="center" vertical="center"/>
    </xf>
    <xf numFmtId="9" fontId="21" fillId="0" borderId="3" xfId="1" applyFont="1" applyFill="1" applyBorder="1" applyAlignment="1">
      <alignment horizontal="center" vertical="top" wrapText="1"/>
    </xf>
    <xf numFmtId="9" fontId="7" fillId="0" borderId="3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 shrinkToFit="1"/>
    </xf>
    <xf numFmtId="0" fontId="0" fillId="0" borderId="11" xfId="0" applyBorder="1" applyAlignment="1">
      <alignment vertical="top" wrapText="1" shrinkToFit="1"/>
    </xf>
    <xf numFmtId="0" fontId="0" fillId="0" borderId="12" xfId="0" applyBorder="1" applyAlignment="1">
      <alignment vertical="top" wrapText="1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41" xfId="0" applyFont="1" applyBorder="1" applyAlignment="1">
      <alignment horizontal="center" vertical="top" wrapText="1" shrinkToFit="1"/>
    </xf>
    <xf numFmtId="0" fontId="0" fillId="0" borderId="40" xfId="0" applyBorder="1" applyAlignment="1">
      <alignment vertical="top" wrapText="1" shrinkToFit="1"/>
    </xf>
    <xf numFmtId="0" fontId="0" fillId="0" borderId="42" xfId="0" applyBorder="1" applyAlignment="1">
      <alignment vertical="top" wrapText="1" shrinkToFit="1"/>
    </xf>
    <xf numFmtId="0" fontId="17" fillId="0" borderId="3" xfId="0" applyFont="1" applyFill="1" applyBorder="1" applyAlignment="1">
      <alignment horizontal="center" vertical="top" wrapText="1" shrinkToFit="1"/>
    </xf>
    <xf numFmtId="0" fontId="18" fillId="0" borderId="3" xfId="0" applyFont="1" applyBorder="1" applyAlignment="1">
      <alignment horizontal="center" vertical="top" wrapText="1" shrinkToFit="1"/>
    </xf>
    <xf numFmtId="0" fontId="17" fillId="0" borderId="3" xfId="0" applyNumberFormat="1" applyFont="1" applyFill="1" applyBorder="1" applyAlignment="1">
      <alignment horizontal="center" vertical="top" wrapText="1" shrinkToFit="1"/>
    </xf>
    <xf numFmtId="0" fontId="18" fillId="0" borderId="3" xfId="0" applyNumberFormat="1" applyFont="1" applyBorder="1" applyAlignment="1">
      <alignment horizontal="center" vertical="top" wrapText="1" shrinkToFit="1"/>
    </xf>
    <xf numFmtId="0" fontId="3" fillId="0" borderId="43" xfId="0" applyFont="1" applyBorder="1" applyAlignment="1">
      <alignment horizontal="center" vertical="top" wrapText="1" shrinkToFit="1"/>
    </xf>
    <xf numFmtId="0" fontId="9" fillId="0" borderId="9" xfId="0" applyFont="1" applyBorder="1" applyAlignment="1">
      <alignment horizontal="center" vertical="top" textRotation="90" wrapText="1"/>
    </xf>
    <xf numFmtId="0" fontId="0" fillId="0" borderId="9" xfId="0" applyBorder="1" applyAlignment="1">
      <alignment horizontal="center" vertical="top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0" fillId="0" borderId="2" xfId="0" applyBorder="1" applyAlignment="1">
      <alignment horizontal="center" vertical="top" textRotation="90" wrapText="1"/>
    </xf>
    <xf numFmtId="0" fontId="9" fillId="0" borderId="18" xfId="0" applyFont="1" applyBorder="1" applyAlignment="1">
      <alignment horizontal="center" vertical="top" textRotation="90" wrapText="1"/>
    </xf>
    <xf numFmtId="0" fontId="0" fillId="0" borderId="22" xfId="0" applyBorder="1" applyAlignment="1">
      <alignment horizontal="center" vertical="top" textRotation="90" wrapText="1"/>
    </xf>
    <xf numFmtId="0" fontId="3" fillId="0" borderId="40" xfId="0" applyFont="1" applyBorder="1" applyAlignment="1">
      <alignment horizontal="center" vertical="top" wrapText="1" shrinkToFit="1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0" borderId="0" xfId="0" applyAlignment="1"/>
    <xf numFmtId="0" fontId="3" fillId="0" borderId="15" xfId="0" applyFont="1" applyBorder="1" applyAlignment="1">
      <alignment horizontal="center"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3" fillId="0" borderId="21" xfId="0" applyFont="1" applyBorder="1" applyAlignment="1">
      <alignment horizontal="center" vertical="top" wrapText="1" shrinkToFit="1"/>
    </xf>
    <xf numFmtId="0" fontId="7" fillId="0" borderId="3" xfId="0" applyFont="1" applyFill="1" applyBorder="1" applyAlignment="1">
      <alignment horizontal="center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0" fillId="0" borderId="20" xfId="0" applyBorder="1" applyAlignment="1">
      <alignment vertical="top" wrapText="1" shrinkToFit="1"/>
    </xf>
    <xf numFmtId="0" fontId="3" fillId="0" borderId="16" xfId="0" applyFont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 shrinkToFit="1"/>
    </xf>
    <xf numFmtId="0" fontId="19" fillId="0" borderId="3" xfId="0" applyFont="1" applyBorder="1" applyAlignment="1">
      <alignment horizontal="center" vertical="top" wrapText="1" shrinkToFit="1"/>
    </xf>
    <xf numFmtId="0" fontId="19" fillId="0" borderId="16" xfId="0" applyFont="1" applyBorder="1" applyAlignment="1">
      <alignment vertical="top" wrapText="1" shrinkToFit="1"/>
    </xf>
    <xf numFmtId="0" fontId="19" fillId="0" borderId="17" xfId="0" applyFont="1" applyBorder="1" applyAlignment="1">
      <alignment vertical="top" wrapText="1" shrinkToFit="1"/>
    </xf>
    <xf numFmtId="0" fontId="3" fillId="0" borderId="11" xfId="0" applyFont="1" applyBorder="1" applyAlignment="1">
      <alignment horizontal="center" vertical="top" wrapText="1" shrinkToFit="1"/>
    </xf>
    <xf numFmtId="0" fontId="19" fillId="0" borderId="11" xfId="0" applyFont="1" applyBorder="1" applyAlignment="1">
      <alignment vertical="top" wrapText="1" shrinkToFit="1"/>
    </xf>
    <xf numFmtId="0" fontId="19" fillId="0" borderId="12" xfId="0" applyFont="1" applyBorder="1" applyAlignment="1">
      <alignment vertical="top" wrapText="1" shrinkToFit="1"/>
    </xf>
    <xf numFmtId="0" fontId="19" fillId="0" borderId="20" xfId="0" applyFont="1" applyBorder="1" applyAlignment="1">
      <alignment vertical="top" wrapText="1" shrinkToFit="1"/>
    </xf>
    <xf numFmtId="0" fontId="3" fillId="0" borderId="9" xfId="0" applyFont="1" applyBorder="1" applyAlignment="1">
      <alignment horizontal="center" vertical="top" wrapText="1" shrinkToFit="1"/>
    </xf>
    <xf numFmtId="0" fontId="0" fillId="0" borderId="3" xfId="0" applyBorder="1" applyAlignment="1">
      <alignment vertical="top" wrapText="1" shrinkToFit="1"/>
    </xf>
    <xf numFmtId="0" fontId="28" fillId="4" borderId="38" xfId="0" applyFont="1" applyFill="1" applyBorder="1" applyAlignment="1">
      <alignment horizontal="center" vertical="top" wrapText="1" shrinkToFit="1"/>
    </xf>
    <xf numFmtId="0" fontId="31" fillId="4" borderId="39" xfId="0" applyFont="1" applyFill="1" applyBorder="1" applyAlignment="1"/>
    <xf numFmtId="0" fontId="7" fillId="0" borderId="3" xfId="0" applyFont="1" applyBorder="1" applyAlignment="1">
      <alignment vertical="top" wrapText="1" shrinkToFit="1"/>
    </xf>
    <xf numFmtId="0" fontId="28" fillId="5" borderId="38" xfId="0" applyFont="1" applyFill="1" applyBorder="1" applyAlignment="1">
      <alignment horizontal="center" vertical="top" wrapText="1" shrinkToFit="1"/>
    </xf>
    <xf numFmtId="0" fontId="31" fillId="5" borderId="39" xfId="0" applyFont="1" applyFill="1" applyBorder="1" applyAlignment="1"/>
    <xf numFmtId="0" fontId="28" fillId="6" borderId="38" xfId="0" applyFont="1" applyFill="1" applyBorder="1" applyAlignment="1">
      <alignment horizontal="center" vertical="top" wrapText="1" shrinkToFit="1"/>
    </xf>
    <xf numFmtId="0" fontId="31" fillId="6" borderId="39" xfId="0" applyFont="1" applyFill="1" applyBorder="1" applyAlignment="1"/>
    <xf numFmtId="0" fontId="29" fillId="0" borderId="3" xfId="0" applyFont="1" applyBorder="1" applyAlignment="1">
      <alignment vertical="top" wrapText="1" shrinkToFit="1"/>
    </xf>
    <xf numFmtId="0" fontId="34" fillId="0" borderId="24" xfId="0" applyFont="1" applyBorder="1" applyAlignment="1">
      <alignment vertical="top" wrapText="1" shrinkToFit="1"/>
    </xf>
    <xf numFmtId="0" fontId="35" fillId="0" borderId="40" xfId="0" applyFont="1" applyBorder="1" applyAlignment="1">
      <alignment vertical="top" wrapText="1" shrinkToFi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37" fillId="7" borderId="8" xfId="0" applyFont="1" applyFill="1" applyBorder="1" applyAlignment="1">
      <alignment horizontal="center" vertical="top"/>
    </xf>
    <xf numFmtId="0" fontId="38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 shrinkToFit="1"/>
    </xf>
    <xf numFmtId="0" fontId="7" fillId="0" borderId="3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FFFF"/>
      <color rgb="FF0000FF"/>
      <color rgb="FFFF3300"/>
      <color rgb="FF99FF66"/>
      <color rgb="FFFF0066"/>
      <color rgb="FF006600"/>
      <color rgb="FFFFFFCC"/>
      <color rgb="FF00CC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РЕЙТИНГ школ по МАССОВОСТИ достижения</a:t>
            </a:r>
            <a:r>
              <a:rPr lang="ru-RU" sz="1400" baseline="0"/>
              <a:t> результатов 2020 (160 баллов по 3 предметам)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836376106288116E-2"/>
          <c:y val="0.22345832446984321"/>
          <c:w val="0.87868651967760003"/>
          <c:h val="0.24613674535148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'Массовость (160 б)'!$P$4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'Массовость (160 б)'!$O$5:$O$11</c:f>
              <c:strCache>
                <c:ptCount val="7"/>
                <c:pt idx="0">
                  <c:v>СОШ с. Новодевица</c:v>
                </c:pt>
                <c:pt idx="1">
                  <c:v>СОШ п. Ярославский</c:v>
                </c:pt>
                <c:pt idx="2">
                  <c:v>по району</c:v>
                </c:pt>
                <c:pt idx="3">
                  <c:v>СОШ № 3с. Хороль</c:v>
                </c:pt>
                <c:pt idx="4">
                  <c:v>СОШ № 1 с. Хороль</c:v>
                </c:pt>
                <c:pt idx="5">
                  <c:v>СОШ с. Благодатное</c:v>
                </c:pt>
                <c:pt idx="6">
                  <c:v>СОШ с. Сиваковка</c:v>
                </c:pt>
              </c:strCache>
            </c:strRef>
          </c:cat>
          <c:val>
            <c:numRef>
              <c:f>'Массовость (160 б)'!$P$5:$P$11</c:f>
              <c:numCache>
                <c:formatCode>0%</c:formatCode>
                <c:ptCount val="7"/>
                <c:pt idx="0">
                  <c:v>0.67</c:v>
                </c:pt>
                <c:pt idx="1">
                  <c:v>0.6</c:v>
                </c:pt>
                <c:pt idx="2">
                  <c:v>0.52</c:v>
                </c:pt>
                <c:pt idx="3">
                  <c:v>0.5</c:v>
                </c:pt>
                <c:pt idx="4">
                  <c:v>0.49</c:v>
                </c:pt>
                <c:pt idx="5">
                  <c:v>0.33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35392"/>
        <c:axId val="73441280"/>
      </c:barChart>
      <c:catAx>
        <c:axId val="73435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ru-RU"/>
          </a:p>
        </c:txPr>
        <c:crossAx val="73441280"/>
        <c:crosses val="autoZero"/>
        <c:auto val="1"/>
        <c:lblAlgn val="ctr"/>
        <c:lblOffset val="100"/>
        <c:noMultiLvlLbl val="0"/>
      </c:catAx>
      <c:valAx>
        <c:axId val="73441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4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ГЕОРГАФИЯ - % выпускников, набравших  от 61 до 100 баллов 2017,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8517020719842E-2"/>
          <c:y val="0.20262884474120671"/>
          <c:w val="0.84900254537669151"/>
          <c:h val="0.21016233797168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геогр!$K$3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8"/>
              <c:layout>
                <c:manualLayout>
                  <c:x val="-1.8126888217522806E-2"/>
                  <c:y val="5.8823529411764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геогр!$A$5:$A$14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геогр!$K$5:$K$14</c:f>
              <c:numCache>
                <c:formatCode>0%</c:formatCode>
                <c:ptCount val="10"/>
              </c:numCache>
            </c:numRef>
          </c:val>
        </c:ser>
        <c:ser>
          <c:idx val="1"/>
          <c:order val="1"/>
          <c:tx>
            <c:strRef>
              <c:f>геогр!$V$3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геогр!$A$5:$A$14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геогр!$V$5:$V$14</c:f>
              <c:numCache>
                <c:formatCode>0%</c:formatCode>
                <c:ptCount val="10"/>
                <c:pt idx="0">
                  <c:v>1</c:v>
                </c:pt>
                <c:pt idx="7">
                  <c:v>0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32800"/>
        <c:axId val="88734336"/>
      </c:barChart>
      <c:catAx>
        <c:axId val="88732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ru-RU"/>
          </a:p>
        </c:txPr>
        <c:crossAx val="88734336"/>
        <c:crosses val="autoZero"/>
        <c:auto val="1"/>
        <c:lblAlgn val="ctr"/>
        <c:lblOffset val="100"/>
        <c:noMultiLvlLbl val="0"/>
      </c:catAx>
      <c:valAx>
        <c:axId val="8873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3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АНГЛИЙСКИЙ ЯЗЫК  - %  выпускников, набравших от 61 до 100 баллов 2017,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066994297948628E-2"/>
          <c:y val="0.23709025262374847"/>
          <c:w val="0.85927485587842933"/>
          <c:h val="0.28200897077152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англ!$K$3</c:f>
              <c:strCache>
                <c:ptCount val="1"/>
                <c:pt idx="0">
                  <c:v>% от 61 до 100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англ!$A$5:$A$14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англ!$K$5:$K$14</c:f>
              <c:numCache>
                <c:formatCode>0%</c:formatCode>
                <c:ptCount val="10"/>
                <c:pt idx="0">
                  <c:v>0.5</c:v>
                </c:pt>
                <c:pt idx="6">
                  <c:v>0.5</c:v>
                </c:pt>
                <c:pt idx="7">
                  <c:v>0</c:v>
                </c:pt>
                <c:pt idx="8">
                  <c:v>0.4</c:v>
                </c:pt>
                <c:pt idx="9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англ!$V$3</c:f>
              <c:strCache>
                <c:ptCount val="1"/>
                <c:pt idx="0">
                  <c:v>% от 61 до 100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4383957257762991E-2"/>
                  <c:y val="3.0769230769230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8223529835394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англ!$A$5:$A$14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англ!$V$5:$V$14</c:f>
              <c:numCache>
                <c:formatCode>0%</c:formatCode>
                <c:ptCount val="10"/>
                <c:pt idx="0">
                  <c:v>0.5</c:v>
                </c:pt>
                <c:pt idx="6">
                  <c:v>0.5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69824"/>
        <c:axId val="87071360"/>
      </c:barChart>
      <c:catAx>
        <c:axId val="87069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 b="1"/>
            </a:pPr>
            <a:endParaRPr lang="ru-RU"/>
          </a:p>
        </c:txPr>
        <c:crossAx val="87071360"/>
        <c:crosses val="autoZero"/>
        <c:auto val="1"/>
        <c:lblAlgn val="ctr"/>
        <c:lblOffset val="100"/>
        <c:noMultiLvlLbl val="0"/>
      </c:catAx>
      <c:valAx>
        <c:axId val="87071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0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ОБЩЕСТВОЗНАНИЕ - %  выпускников, набравших от 61 до 100 баллов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069863119525719E-2"/>
          <c:y val="9.8954586630025543E-2"/>
          <c:w val="0.57982352988325558"/>
          <c:h val="0.65644573123891148"/>
        </c:manualLayout>
      </c:layout>
      <c:lineChart>
        <c:grouping val="standard"/>
        <c:varyColors val="0"/>
        <c:ser>
          <c:idx val="0"/>
          <c:order val="0"/>
          <c:tx>
            <c:strRef>
              <c:f>общ!$A$5</c:f>
              <c:strCache>
                <c:ptCount val="1"/>
                <c:pt idx="0">
                  <c:v>СОШ № 1 с. Хороль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(общ!$O$5,общ!$Q$5,общ!$V$5)</c:f>
              <c:numCache>
                <c:formatCode>0%</c:formatCode>
                <c:ptCount val="3"/>
                <c:pt idx="0">
                  <c:v>0.2608695652173913</c:v>
                </c:pt>
                <c:pt idx="1">
                  <c:v>0.47826086956521741</c:v>
                </c:pt>
                <c:pt idx="2">
                  <c:v>0.2608695652173913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общ!$A$6</c:f>
              <c:strCache>
                <c:ptCount val="1"/>
                <c:pt idx="0">
                  <c:v>СОШ № 3с. Хороль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(общ!$O$6,общ!$Q$6,общ!$V$6)</c:f>
              <c:numCache>
                <c:formatCode>0%</c:formatCode>
                <c:ptCount val="3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общ!$A$7</c:f>
              <c:strCache>
                <c:ptCount val="1"/>
                <c:pt idx="0">
                  <c:v>СОШ с. Новодевица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(общ!$O$7,общ!$Q$7,общ!$V$7)</c:f>
              <c:numCache>
                <c:formatCode>0%</c:formatCode>
                <c:ptCount val="3"/>
              </c:numCache>
            </c:numRef>
          </c:val>
          <c:smooth val="0"/>
        </c:ser>
        <c:ser>
          <c:idx val="3"/>
          <c:order val="3"/>
          <c:tx>
            <c:strRef>
              <c:f>общ!$A$9</c:f>
              <c:strCache>
                <c:ptCount val="1"/>
                <c:pt idx="0">
                  <c:v>СОШ с. Благодатное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(общ!$O$9,общ!$S$9,общ!$V$9)</c:f>
              <c:numCache>
                <c:formatCode>0%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общ!$A$10</c:f>
              <c:strCache>
                <c:ptCount val="1"/>
                <c:pt idx="0">
                  <c:v>СОШ с. Прилуки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(общ!$O$10,общ!$Q$10,общ!$V$10)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общ!$A$11</c:f>
              <c:strCache>
                <c:ptCount val="1"/>
                <c:pt idx="0">
                  <c:v>СОШ п. Ярославский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(общ!$O$11,общ!$Q$11,общ!$V$11)</c:f>
              <c:numCache>
                <c:formatCode>0%</c:formatCode>
                <c:ptCount val="3"/>
                <c:pt idx="0">
                  <c:v>0.16129032258064516</c:v>
                </c:pt>
                <c:pt idx="1">
                  <c:v>0</c:v>
                </c:pt>
                <c:pt idx="2">
                  <c:v>0.29032258064516131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общ!$A$12</c:f>
              <c:strCache>
                <c:ptCount val="1"/>
                <c:pt idx="0">
                  <c:v>СОШ с. Лучки</c:v>
                </c:pt>
              </c:strCache>
            </c:strRef>
          </c:tx>
          <c:cat>
            <c:strRef>
              <c:f>(общ!$N$3,общ!$P$3,общ!$V$3)</c:f>
              <c:strCache>
                <c:ptCount val="3"/>
                <c:pt idx="0">
                  <c:v>Ниже минимального</c:v>
                </c:pt>
                <c:pt idx="1">
                  <c:v>От мин до 60</c:v>
                </c:pt>
                <c:pt idx="2">
                  <c:v>% от 61 до 100</c:v>
                </c:pt>
              </c:strCache>
            </c:strRef>
          </c:cat>
          <c:val>
            <c:numRef>
              <c:f>(общ!$O$12,общ!$Q$12,общ!$V$12)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58144"/>
        <c:axId val="88745088"/>
      </c:lineChart>
      <c:catAx>
        <c:axId val="87158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8745088"/>
        <c:crosses val="autoZero"/>
        <c:auto val="1"/>
        <c:lblAlgn val="ctr"/>
        <c:lblOffset val="100"/>
        <c:noMultiLvlLbl val="0"/>
      </c:catAx>
      <c:valAx>
        <c:axId val="887450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ru-RU"/>
          </a:p>
        </c:txPr>
        <c:crossAx val="8715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35891457298665"/>
          <c:y val="0.14031147835906221"/>
          <c:w val="0.30620365980858655"/>
          <c:h val="0.801622151915574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ЛИТЕРАТУРА (ЕГЭ) -</a:t>
            </a:r>
            <a:r>
              <a:rPr lang="en-US"/>
              <a:t>% </a:t>
            </a:r>
            <a:r>
              <a:rPr lang="ru-RU"/>
              <a:t> выпускников, НАБРАВШИХ ОТ 61 ДО 100 БАЛЛОВ В 2017, 2018 ГОДУ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080109842548132E-2"/>
          <c:y val="0.28954621441550576"/>
          <c:w val="0.90719392540248789"/>
          <c:h val="0.24432029073288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литер!$K$3</c:f>
              <c:strCache>
                <c:ptCount val="1"/>
                <c:pt idx="0">
                  <c:v>% от 61 до 100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литер!$A$5:$A$14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литер!$K$5:$K$14</c:f>
              <c:numCache>
                <c:formatCode>0%</c:formatCode>
                <c:ptCount val="10"/>
                <c:pt idx="0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литер!$V$3</c:f>
              <c:strCache>
                <c:ptCount val="1"/>
                <c:pt idx="0">
                  <c:v>% от 61 до 100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1710535313110391E-2"/>
                  <c:y val="-1.1152416356877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литер!$A$5:$A$14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литер!$V$5:$V$14</c:f>
              <c:numCache>
                <c:formatCode>0%</c:formatCode>
                <c:ptCount val="10"/>
                <c:pt idx="0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01280"/>
        <c:axId val="88802816"/>
      </c:barChart>
      <c:catAx>
        <c:axId val="8880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8802816"/>
        <c:crosses val="autoZero"/>
        <c:auto val="1"/>
        <c:lblAlgn val="ctr"/>
        <c:lblOffset val="100"/>
        <c:noMultiLvlLbl val="0"/>
      </c:catAx>
      <c:valAx>
        <c:axId val="88802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0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Сводная информация об уровне подготовки выпускников ЕГЭ-2018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4262584283868E-2"/>
          <c:y val="0.25919474126247438"/>
          <c:w val="0.90986750522295456"/>
          <c:h val="0.34829888806217951"/>
        </c:manualLayout>
      </c:layout>
      <c:lineChart>
        <c:grouping val="standard"/>
        <c:varyColors val="0"/>
        <c:ser>
          <c:idx val="0"/>
          <c:order val="0"/>
          <c:tx>
            <c:strRef>
              <c:f>'Св по школам'!$N$3</c:f>
              <c:strCache>
                <c:ptCount val="1"/>
                <c:pt idx="0">
                  <c:v>Ниже минимального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strRef>
              <c:f>'Св по школам'!$A$5:$A$13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'Св по школам'!$O$5:$O$14</c:f>
              <c:numCache>
                <c:formatCode>0%</c:formatCode>
                <c:ptCount val="10"/>
                <c:pt idx="0">
                  <c:v>6.4935064935064929E-2</c:v>
                </c:pt>
                <c:pt idx="1">
                  <c:v>0.14864864864864866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7.8534031413612565E-2</c:v>
                </c:pt>
                <c:pt idx="7">
                  <c:v>0</c:v>
                </c:pt>
                <c:pt idx="8">
                  <c:v>8.3333333333333329E-2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'Св по школам'!$P$3</c:f>
              <c:strCache>
                <c:ptCount val="1"/>
                <c:pt idx="0">
                  <c:v>От мин до 60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'Св по школам'!$A$5:$A$13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'Св по школам'!$Q$5:$Q$14</c:f>
              <c:numCache>
                <c:formatCode>0%</c:formatCode>
                <c:ptCount val="10"/>
                <c:pt idx="0">
                  <c:v>0.4935064935064935</c:v>
                </c:pt>
                <c:pt idx="1">
                  <c:v>0.40540540540540543</c:v>
                </c:pt>
                <c:pt idx="2">
                  <c:v>0.66666666666666663</c:v>
                </c:pt>
                <c:pt idx="3">
                  <c:v>0</c:v>
                </c:pt>
                <c:pt idx="4">
                  <c:v>0.375</c:v>
                </c:pt>
                <c:pt idx="5">
                  <c:v>0.44444444444444442</c:v>
                </c:pt>
                <c:pt idx="6">
                  <c:v>0.41884816753926701</c:v>
                </c:pt>
                <c:pt idx="7">
                  <c:v>0.6470588235294118</c:v>
                </c:pt>
                <c:pt idx="8">
                  <c:v>0.45299145299145299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'Св по школам'!$V$3</c:f>
              <c:strCache>
                <c:ptCount val="1"/>
                <c:pt idx="0">
                  <c:v>% от 61 до 100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'Св по школам'!$A$5:$A$13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'Св по школам'!$V$5:$V$13</c:f>
              <c:numCache>
                <c:formatCode>0%</c:formatCode>
                <c:ptCount val="9"/>
                <c:pt idx="0">
                  <c:v>0.44155844155844154</c:v>
                </c:pt>
                <c:pt idx="1">
                  <c:v>0.44594594594594594</c:v>
                </c:pt>
                <c:pt idx="2">
                  <c:v>0.33333333333333331</c:v>
                </c:pt>
                <c:pt idx="3">
                  <c:v>0</c:v>
                </c:pt>
                <c:pt idx="4">
                  <c:v>0.625</c:v>
                </c:pt>
                <c:pt idx="5">
                  <c:v>0.3888888888888889</c:v>
                </c:pt>
                <c:pt idx="6">
                  <c:v>0.50785340314136129</c:v>
                </c:pt>
                <c:pt idx="7">
                  <c:v>0.35294117647058826</c:v>
                </c:pt>
                <c:pt idx="8">
                  <c:v>0.46581196581196582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4464"/>
        <c:axId val="89944832"/>
      </c:lineChart>
      <c:catAx>
        <c:axId val="89934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ru-RU"/>
          </a:p>
        </c:txPr>
        <c:crossAx val="89944832"/>
        <c:crosses val="autoZero"/>
        <c:auto val="1"/>
        <c:lblAlgn val="ctr"/>
        <c:lblOffset val="100"/>
        <c:noMultiLvlLbl val="0"/>
      </c:catAx>
      <c:valAx>
        <c:axId val="89944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9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67093033659707"/>
          <c:y val="0.15051676303192477"/>
          <c:w val="0.71100164615331618"/>
          <c:h val="6.1868040312867807E-2"/>
        </c:manualLayout>
      </c:layout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Сводная информация об </a:t>
            </a:r>
            <a:r>
              <a:rPr lang="ru-RU" baseline="0"/>
              <a:t>уровне подготовке к ЕГЭ в 2017, 2018 году (от 61 до 100 баллов)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87329226842018"/>
          <c:y val="0.32599292548424763"/>
          <c:w val="0.83103373612897591"/>
          <c:h val="0.25918055110241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 по школам'!$B$2:$L$2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'Св по школам'!$A$5:$A$13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'Св по школам'!$K$5:$K$13</c:f>
              <c:numCache>
                <c:formatCode>0%</c:formatCode>
                <c:ptCount val="9"/>
                <c:pt idx="0">
                  <c:v>0.43455497382198954</c:v>
                </c:pt>
                <c:pt idx="1">
                  <c:v>0.19642857142857142</c:v>
                </c:pt>
                <c:pt idx="2">
                  <c:v>0</c:v>
                </c:pt>
                <c:pt idx="3">
                  <c:v>0.23529411764705882</c:v>
                </c:pt>
                <c:pt idx="4">
                  <c:v>0.16666666666666666</c:v>
                </c:pt>
                <c:pt idx="5">
                  <c:v>0.35</c:v>
                </c:pt>
                <c:pt idx="6">
                  <c:v>0.46043165467625902</c:v>
                </c:pt>
                <c:pt idx="7">
                  <c:v>0.25714285714285712</c:v>
                </c:pt>
                <c:pt idx="8">
                  <c:v>0.37242798353909468</c:v>
                </c:pt>
              </c:numCache>
            </c:numRef>
          </c:val>
        </c:ser>
        <c:ser>
          <c:idx val="1"/>
          <c:order val="1"/>
          <c:tx>
            <c:strRef>
              <c:f>'Св по школам'!$M$2:$W$2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'Св по школам'!$A$5:$A$13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'Св по школам'!$V$5:$V$13</c:f>
              <c:numCache>
                <c:formatCode>0%</c:formatCode>
                <c:ptCount val="9"/>
                <c:pt idx="0">
                  <c:v>0.44155844155844154</c:v>
                </c:pt>
                <c:pt idx="1">
                  <c:v>0.44594594594594594</c:v>
                </c:pt>
                <c:pt idx="2">
                  <c:v>0.33333333333333331</c:v>
                </c:pt>
                <c:pt idx="3">
                  <c:v>0</c:v>
                </c:pt>
                <c:pt idx="4">
                  <c:v>0.625</c:v>
                </c:pt>
                <c:pt idx="5">
                  <c:v>0.3888888888888889</c:v>
                </c:pt>
                <c:pt idx="6">
                  <c:v>0.50785340314136129</c:v>
                </c:pt>
                <c:pt idx="7">
                  <c:v>0.35294117647058826</c:v>
                </c:pt>
                <c:pt idx="8">
                  <c:v>0.46581196581196582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9136"/>
        <c:axId val="89993216"/>
      </c:barChart>
      <c:catAx>
        <c:axId val="89979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ru-RU"/>
          </a:p>
        </c:txPr>
        <c:crossAx val="89993216"/>
        <c:crosses val="autoZero"/>
        <c:auto val="1"/>
        <c:lblAlgn val="ctr"/>
        <c:lblOffset val="100"/>
        <c:noMultiLvlLbl val="0"/>
      </c:catAx>
      <c:valAx>
        <c:axId val="89993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9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Сводная информация об </a:t>
            </a:r>
            <a:r>
              <a:rPr lang="ru-RU" sz="1600" baseline="0"/>
              <a:t>уровне подготовке к ЕГЭ ПО ПРЕДМЕТАМ в 2017, 2018 году (от 61 до 100 баллов)</a:t>
            </a:r>
            <a:endParaRPr lang="ru-RU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87326664772648"/>
          <c:y val="0.24005116899704154"/>
          <c:w val="0.83103373612897613"/>
          <c:h val="0.2591805511024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 по предметам'!$K$3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0"/>
                  <c:y val="2.905178334232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2060299598733891E-2"/>
                  <c:y val="6.4559518538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'Св по предметам'!$A$5:$A$17</c:f>
              <c:strCache>
                <c:ptCount val="13"/>
                <c:pt idx="0">
                  <c:v>русский язык</c:v>
                </c:pt>
                <c:pt idx="1">
                  <c:v>математика БАЗ</c:v>
                </c:pt>
                <c:pt idx="2">
                  <c:v>математика (Пр)</c:v>
                </c:pt>
                <c:pt idx="3">
                  <c:v>физика</c:v>
                </c:pt>
                <c:pt idx="4">
                  <c:v>химия</c:v>
                </c:pt>
                <c:pt idx="5">
                  <c:v>информатика</c:v>
                </c:pt>
                <c:pt idx="6">
                  <c:v>биология</c:v>
                </c:pt>
                <c:pt idx="7">
                  <c:v>история</c:v>
                </c:pt>
                <c:pt idx="8">
                  <c:v>география</c:v>
                </c:pt>
                <c:pt idx="9">
                  <c:v>английский язык</c:v>
                </c:pt>
                <c:pt idx="10">
                  <c:v>обществознание</c:v>
                </c:pt>
                <c:pt idx="11">
                  <c:v>литература</c:v>
                </c:pt>
                <c:pt idx="12">
                  <c:v>ИТОГО</c:v>
                </c:pt>
              </c:strCache>
            </c:strRef>
          </c:cat>
          <c:val>
            <c:numRef>
              <c:f>'Св по предметам'!$K$5:$K$17</c:f>
              <c:numCache>
                <c:formatCode>0%</c:formatCode>
                <c:ptCount val="13"/>
                <c:pt idx="0">
                  <c:v>0.44736842105263158</c:v>
                </c:pt>
                <c:pt idx="1">
                  <c:v>0.76415094339622647</c:v>
                </c:pt>
                <c:pt idx="2">
                  <c:v>0.23076923076923078</c:v>
                </c:pt>
                <c:pt idx="3">
                  <c:v>3.4482758620689655E-2</c:v>
                </c:pt>
                <c:pt idx="4">
                  <c:v>0</c:v>
                </c:pt>
                <c:pt idx="5">
                  <c:v>0.14285714285714285</c:v>
                </c:pt>
                <c:pt idx="6">
                  <c:v>0</c:v>
                </c:pt>
                <c:pt idx="7">
                  <c:v>0.22580645161290322</c:v>
                </c:pt>
                <c:pt idx="8">
                  <c:v>0</c:v>
                </c:pt>
                <c:pt idx="9">
                  <c:v>0.4</c:v>
                </c:pt>
                <c:pt idx="10">
                  <c:v>0.27536231884057971</c:v>
                </c:pt>
                <c:pt idx="11">
                  <c:v>1</c:v>
                </c:pt>
                <c:pt idx="12">
                  <c:v>0.37242798353909468</c:v>
                </c:pt>
              </c:numCache>
            </c:numRef>
          </c:val>
        </c:ser>
        <c:ser>
          <c:idx val="1"/>
          <c:order val="1"/>
          <c:tx>
            <c:strRef>
              <c:f>'Св по предметам'!$V$3</c:f>
              <c:strCache>
                <c:ptCount val="1"/>
                <c:pt idx="0">
                  <c:v>% от 61 до 100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3.0150748996834731E-2"/>
                  <c:y val="3.2279759269247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060299598733891E-2"/>
                  <c:y val="-3.2279759269247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2110549264345466E-2"/>
                  <c:y val="-1.2911903707698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2110549264345466E-2"/>
                  <c:y val="-9.6839277807741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2110549264345466E-2"/>
                  <c:y val="-3.2279759269247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'Св по предметам'!$A$5:$A$17</c:f>
              <c:strCache>
                <c:ptCount val="13"/>
                <c:pt idx="0">
                  <c:v>русский язык</c:v>
                </c:pt>
                <c:pt idx="1">
                  <c:v>математика БАЗ</c:v>
                </c:pt>
                <c:pt idx="2">
                  <c:v>математика (Пр)</c:v>
                </c:pt>
                <c:pt idx="3">
                  <c:v>физика</c:v>
                </c:pt>
                <c:pt idx="4">
                  <c:v>химия</c:v>
                </c:pt>
                <c:pt idx="5">
                  <c:v>информатика</c:v>
                </c:pt>
                <c:pt idx="6">
                  <c:v>биология</c:v>
                </c:pt>
                <c:pt idx="7">
                  <c:v>история</c:v>
                </c:pt>
                <c:pt idx="8">
                  <c:v>география</c:v>
                </c:pt>
                <c:pt idx="9">
                  <c:v>английский язык</c:v>
                </c:pt>
                <c:pt idx="10">
                  <c:v>обществознание</c:v>
                </c:pt>
                <c:pt idx="11">
                  <c:v>литература</c:v>
                </c:pt>
                <c:pt idx="12">
                  <c:v>ИТОГО</c:v>
                </c:pt>
              </c:strCache>
            </c:strRef>
          </c:cat>
          <c:val>
            <c:numRef>
              <c:f>'Св по предметам'!$V$5:$V$17</c:f>
              <c:numCache>
                <c:formatCode>0%</c:formatCode>
                <c:ptCount val="13"/>
                <c:pt idx="0">
                  <c:v>0.625</c:v>
                </c:pt>
                <c:pt idx="1">
                  <c:v>0.88235294117647056</c:v>
                </c:pt>
                <c:pt idx="2">
                  <c:v>0.1</c:v>
                </c:pt>
                <c:pt idx="3">
                  <c:v>0</c:v>
                </c:pt>
                <c:pt idx="4">
                  <c:v>0.5</c:v>
                </c:pt>
                <c:pt idx="5">
                  <c:v>0.6</c:v>
                </c:pt>
                <c:pt idx="6">
                  <c:v>0</c:v>
                </c:pt>
                <c:pt idx="7">
                  <c:v>0.2857142857142857</c:v>
                </c:pt>
                <c:pt idx="8">
                  <c:v>0.5</c:v>
                </c:pt>
                <c:pt idx="9">
                  <c:v>0.5</c:v>
                </c:pt>
                <c:pt idx="10">
                  <c:v>0.26315789473684209</c:v>
                </c:pt>
                <c:pt idx="11">
                  <c:v>0.25</c:v>
                </c:pt>
                <c:pt idx="12">
                  <c:v>0.44017094017094016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42912"/>
        <c:axId val="90344448"/>
      </c:barChart>
      <c:catAx>
        <c:axId val="9034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ru-RU"/>
          </a:p>
        </c:txPr>
        <c:crossAx val="90344448"/>
        <c:crosses val="autoZero"/>
        <c:auto val="1"/>
        <c:lblAlgn val="ctr"/>
        <c:lblOffset val="100"/>
        <c:noMultiLvlLbl val="0"/>
      </c:catAx>
      <c:valAx>
        <c:axId val="90344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3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</a:t>
            </a:r>
            <a:r>
              <a:rPr lang="ru-RU" baseline="0"/>
              <a:t> участников ЕГЭ, набравших от 80 до 100 баллов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4262584283868E-2"/>
          <c:y val="0.25919474126247438"/>
          <c:w val="0.90986750522295423"/>
          <c:h val="0.34829888806217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'100-балл'!$E$2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'100-балл'!$A$4:$A$12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'100-балл'!$G$4:$G$12</c:f>
              <c:numCache>
                <c:formatCode>0%</c:formatCode>
                <c:ptCount val="9"/>
                <c:pt idx="0">
                  <c:v>0.22222222222222221</c:v>
                </c:pt>
                <c:pt idx="1">
                  <c:v>0.15789473684210525</c:v>
                </c:pt>
                <c:pt idx="2">
                  <c:v>0</c:v>
                </c:pt>
                <c:pt idx="4">
                  <c:v>0.33333333333333331</c:v>
                </c:pt>
                <c:pt idx="5">
                  <c:v>0</c:v>
                </c:pt>
                <c:pt idx="6">
                  <c:v>0.21428571428571427</c:v>
                </c:pt>
                <c:pt idx="7">
                  <c:v>0</c:v>
                </c:pt>
                <c:pt idx="8">
                  <c:v>0.18584070796460178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3504"/>
        <c:axId val="86598784"/>
      </c:barChart>
      <c:catAx>
        <c:axId val="90373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ru-RU"/>
          </a:p>
        </c:txPr>
        <c:crossAx val="86598784"/>
        <c:crosses val="autoZero"/>
        <c:auto val="1"/>
        <c:lblAlgn val="ctr"/>
        <c:lblOffset val="100"/>
        <c:noMultiLvlLbl val="0"/>
      </c:catAx>
      <c:valAx>
        <c:axId val="86598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37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Информация о получения аттестатов о среднем  общем образовании  2018 - 2020  у</a:t>
            </a:r>
            <a:r>
              <a:rPr lang="ru-RU" sz="1600" baseline="0"/>
              <a:t>ч</a:t>
            </a:r>
            <a:r>
              <a:rPr lang="ru-RU" sz="1600"/>
              <a:t>ебные годы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 sz="1600"/>
          </a:p>
        </c:rich>
      </c:tx>
      <c:layout>
        <c:manualLayout>
          <c:xMode val="edge"/>
          <c:yMode val="edge"/>
          <c:x val="0.15307001104499945"/>
          <c:y val="8.99641380122205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07207752877043E-2"/>
          <c:y val="0.16123821629903495"/>
          <c:w val="0.91843220338983067"/>
          <c:h val="0.1806459848546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Лист1!$N$2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Лист1!$A$4:$A$12</c:f>
              <c:strCache>
                <c:ptCount val="9"/>
                <c:pt idx="0">
                  <c:v>МКОУ школа № 1 с. Хороль</c:v>
                </c:pt>
                <c:pt idx="1">
                  <c:v>МКОУ школа № 3 с. Хороль</c:v>
                </c:pt>
                <c:pt idx="2">
                  <c:v>МКОУ СОШ  с. Новодевица</c:v>
                </c:pt>
                <c:pt idx="3">
                  <c:v>МКОУ школа с. Сиваковка</c:v>
                </c:pt>
                <c:pt idx="4">
                  <c:v>МКОУСОШ  с. Лучки</c:v>
                </c:pt>
                <c:pt idx="5">
                  <c:v>МКОУ школа с. Прилуки</c:v>
                </c:pt>
                <c:pt idx="6">
                  <c:v>МКОУ школа  с. Благодатное</c:v>
                </c:pt>
                <c:pt idx="7">
                  <c:v>МКОУ СОШ  пгт. Ярославский</c:v>
                </c:pt>
                <c:pt idx="8">
                  <c:v>ИТОГО</c:v>
                </c:pt>
              </c:strCache>
            </c:strRef>
          </c:cat>
          <c:val>
            <c:numRef>
              <c:f>Лист1!$P$4:$P$12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Лист1!$Q$2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Лист1!$A$4:$A$12</c:f>
              <c:strCache>
                <c:ptCount val="9"/>
                <c:pt idx="0">
                  <c:v>МКОУ школа № 1 с. Хороль</c:v>
                </c:pt>
                <c:pt idx="1">
                  <c:v>МКОУ школа № 3 с. Хороль</c:v>
                </c:pt>
                <c:pt idx="2">
                  <c:v>МКОУ СОШ  с. Новодевица</c:v>
                </c:pt>
                <c:pt idx="3">
                  <c:v>МКОУ школа с. Сиваковка</c:v>
                </c:pt>
                <c:pt idx="4">
                  <c:v>МКОУСОШ  с. Лучки</c:v>
                </c:pt>
                <c:pt idx="5">
                  <c:v>МКОУ школа с. Прилуки</c:v>
                </c:pt>
                <c:pt idx="6">
                  <c:v>МКОУ школа  с. Благодатное</c:v>
                </c:pt>
                <c:pt idx="7">
                  <c:v>МКОУ СОШ  пгт. Ярославский</c:v>
                </c:pt>
                <c:pt idx="8">
                  <c:v>ИТОГО</c:v>
                </c:pt>
              </c:strCache>
            </c:strRef>
          </c:cat>
          <c:val>
            <c:numRef>
              <c:f>Лист1!$S$4:$S$12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Лист1!$T$2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Лист1!$A$4:$A$12</c:f>
              <c:strCache>
                <c:ptCount val="9"/>
                <c:pt idx="0">
                  <c:v>МКОУ школа № 1 с. Хороль</c:v>
                </c:pt>
                <c:pt idx="1">
                  <c:v>МКОУ школа № 3 с. Хороль</c:v>
                </c:pt>
                <c:pt idx="2">
                  <c:v>МКОУ СОШ  с. Новодевица</c:v>
                </c:pt>
                <c:pt idx="3">
                  <c:v>МКОУ школа с. Сиваковка</c:v>
                </c:pt>
                <c:pt idx="4">
                  <c:v>МКОУСОШ  с. Лучки</c:v>
                </c:pt>
                <c:pt idx="5">
                  <c:v>МКОУ школа с. Прилуки</c:v>
                </c:pt>
                <c:pt idx="6">
                  <c:v>МКОУ школа  с. Благодатное</c:v>
                </c:pt>
                <c:pt idx="7">
                  <c:v>МКОУ СОШ  пгт. Ярославский</c:v>
                </c:pt>
                <c:pt idx="8">
                  <c:v>ИТОГО</c:v>
                </c:pt>
              </c:strCache>
            </c:strRef>
          </c:cat>
          <c:val>
            <c:numRef>
              <c:f>Лист1!$V$4:$V$12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946560"/>
        <c:axId val="90952448"/>
      </c:barChart>
      <c:catAx>
        <c:axId val="909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9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52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946560"/>
        <c:crosses val="autoZero"/>
        <c:crossBetween val="between"/>
        <c:majorUnit val="0.5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.02" header="0.5" footer="1.02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 МАССОВОСТЬ достижения</a:t>
            </a:r>
            <a:r>
              <a:rPr lang="ru-RU" sz="1400" baseline="0"/>
              <a:t> результатов 2020 (160 баллов по 3 предметам) в сравнении с районом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8363761062882E-2"/>
          <c:y val="0.22345832446984321"/>
          <c:w val="0.87868651967760003"/>
          <c:h val="0.3988389748094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Лист2!$M$4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Лист2!$A$5:$A$6</c:f>
              <c:strCache>
                <c:ptCount val="2"/>
                <c:pt idx="0">
                  <c:v>СОШ с. Благодатное</c:v>
                </c:pt>
                <c:pt idx="1">
                  <c:v>по району</c:v>
                </c:pt>
              </c:strCache>
            </c:strRef>
          </c:cat>
          <c:val>
            <c:numRef>
              <c:f>Лист2!$M$5:$M$6</c:f>
              <c:numCache>
                <c:formatCode>0%</c:formatCode>
                <c:ptCount val="2"/>
                <c:pt idx="0">
                  <c:v>0.33</c:v>
                </c:pt>
                <c:pt idx="1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3200"/>
        <c:axId val="90884736"/>
      </c:barChart>
      <c:catAx>
        <c:axId val="90883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ru-RU"/>
          </a:p>
        </c:txPr>
        <c:crossAx val="90884736"/>
        <c:crosses val="autoZero"/>
        <c:auto val="1"/>
        <c:lblAlgn val="ctr"/>
        <c:lblOffset val="100"/>
        <c:noMultiLvlLbl val="0"/>
      </c:catAx>
      <c:valAx>
        <c:axId val="90884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88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Массовость достижения результутов   ЕГЭ</a:t>
            </a:r>
          </a:p>
          <a:p>
            <a:pPr>
              <a:defRPr/>
            </a:pPr>
            <a:r>
              <a:rPr lang="ru-RU"/>
              <a:t> 2017-2018-2019-2020  годы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144065823872787E-2"/>
          <c:y val="0.20285791683949247"/>
          <c:w val="0.92203723084447564"/>
          <c:h val="0.32054530952411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'Массовость (160 б)'!$D$4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FFFF"/>
            </a:solidFill>
            <a:ln w="38100">
              <a:solidFill>
                <a:schemeClr val="tx1"/>
              </a:solidFill>
            </a:ln>
          </c:spPr>
          <c:invertIfNegative val="0"/>
          <c:cat>
            <c:strRef>
              <c:f>'Массовость (160 б)'!$A$5:$A$13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'Массовость (160 б)'!$D$5:$D$13</c:f>
              <c:numCache>
                <c:formatCode>0%</c:formatCode>
                <c:ptCount val="9"/>
                <c:pt idx="0">
                  <c:v>0.37</c:v>
                </c:pt>
                <c:pt idx="1">
                  <c:v>0.13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0.5</c:v>
                </c:pt>
                <c:pt idx="6">
                  <c:v>0.61</c:v>
                </c:pt>
                <c:pt idx="7">
                  <c:v>0.14000000000000001</c:v>
                </c:pt>
                <c:pt idx="8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'Массовость (160 б)'!$G$4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FFFF"/>
            </a:solidFill>
            <a:ln w="38100">
              <a:solidFill>
                <a:schemeClr val="tx1"/>
              </a:solidFill>
            </a:ln>
          </c:spPr>
          <c:invertIfNegative val="0"/>
          <c:cat>
            <c:strRef>
              <c:f>'Массовость (160 б)'!$A$5:$A$13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'Массовость (160 б)'!$G$5:$G$13</c:f>
              <c:numCache>
                <c:formatCode>0%</c:formatCode>
                <c:ptCount val="9"/>
                <c:pt idx="0">
                  <c:v>0.47222222222222221</c:v>
                </c:pt>
                <c:pt idx="1">
                  <c:v>0.42105263157894735</c:v>
                </c:pt>
                <c:pt idx="2">
                  <c:v>0</c:v>
                </c:pt>
                <c:pt idx="4">
                  <c:v>0.33333333333333331</c:v>
                </c:pt>
                <c:pt idx="5">
                  <c:v>0.2</c:v>
                </c:pt>
                <c:pt idx="6">
                  <c:v>0.61904761904761907</c:v>
                </c:pt>
                <c:pt idx="7">
                  <c:v>0.33333333333333331</c:v>
                </c:pt>
                <c:pt idx="8">
                  <c:v>0.48672566371681414</c:v>
                </c:pt>
              </c:numCache>
            </c:numRef>
          </c:val>
        </c:ser>
        <c:ser>
          <c:idx val="2"/>
          <c:order val="2"/>
          <c:tx>
            <c:strRef>
              <c:f>'Массовость (160 б)'!$J$4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FFFF"/>
            </a:solidFill>
            <a:ln w="38100">
              <a:solidFill>
                <a:schemeClr val="tx1"/>
              </a:solidFill>
            </a:ln>
          </c:spPr>
          <c:invertIfNegative val="0"/>
          <c:cat>
            <c:strRef>
              <c:f>'Массовость (160 б)'!$A$5:$A$13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'Массовость (160 б)'!$J$5:$J$13</c:f>
              <c:numCache>
                <c:formatCode>0%</c:formatCode>
                <c:ptCount val="9"/>
                <c:pt idx="0">
                  <c:v>0.51351351351351349</c:v>
                </c:pt>
                <c:pt idx="1">
                  <c:v>0.4</c:v>
                </c:pt>
                <c:pt idx="2">
                  <c:v>0.18181818181818182</c:v>
                </c:pt>
                <c:pt idx="3">
                  <c:v>0.125</c:v>
                </c:pt>
                <c:pt idx="4">
                  <c:v>0</c:v>
                </c:pt>
                <c:pt idx="5">
                  <c:v>0.33333333333333331</c:v>
                </c:pt>
                <c:pt idx="6">
                  <c:v>0.6428571428571429</c:v>
                </c:pt>
                <c:pt idx="7">
                  <c:v>0.2</c:v>
                </c:pt>
                <c:pt idx="8">
                  <c:v>0.44859813084112149</c:v>
                </c:pt>
              </c:numCache>
            </c:numRef>
          </c:val>
        </c:ser>
        <c:ser>
          <c:idx val="3"/>
          <c:order val="3"/>
          <c:tx>
            <c:strRef>
              <c:f>'Массовость (160 б)'!$K$3:$M$3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FFFF"/>
            </a:solidFill>
            <a:ln w="38100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2.3444471615144413E-2"/>
                  <c:y val="-1.6492576911898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'Массовость (160 б)'!$A$5:$A$13</c:f>
              <c:strCache>
                <c:ptCount val="9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</c:strCache>
            </c:strRef>
          </c:cat>
          <c:val>
            <c:numRef>
              <c:f>'Массовость (160 б)'!$M$5:$M$13</c:f>
              <c:numCache>
                <c:formatCode>0%</c:formatCode>
                <c:ptCount val="9"/>
                <c:pt idx="0">
                  <c:v>0.48899999999999999</c:v>
                </c:pt>
                <c:pt idx="1">
                  <c:v>0.5</c:v>
                </c:pt>
                <c:pt idx="2">
                  <c:v>0.67</c:v>
                </c:pt>
                <c:pt idx="3">
                  <c:v>0</c:v>
                </c:pt>
                <c:pt idx="4">
                  <c:v>0.33</c:v>
                </c:pt>
                <c:pt idx="6">
                  <c:v>0.6</c:v>
                </c:pt>
                <c:pt idx="8">
                  <c:v>0.51886792452830188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41"/>
        <c:axId val="74410240"/>
        <c:axId val="74420224"/>
      </c:barChart>
      <c:catAx>
        <c:axId val="74410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 b="1"/>
            </a:pPr>
            <a:endParaRPr lang="ru-RU"/>
          </a:p>
        </c:txPr>
        <c:crossAx val="74420224"/>
        <c:crosses val="autoZero"/>
        <c:auto val="1"/>
        <c:lblAlgn val="ctr"/>
        <c:lblOffset val="100"/>
        <c:noMultiLvlLbl val="0"/>
      </c:catAx>
      <c:valAx>
        <c:axId val="74420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7441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(Б) - уровень подготовки выпускников- кол-во сдавших на "4 и 5" 2017, 2018 (от 12 до 20 баллов)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698078195842174E-2"/>
          <c:y val="0.22744016766908248"/>
          <c:w val="0.9091275491584766"/>
          <c:h val="0.30789519755764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'Мат (б)'!$I$3</c:f>
              <c:strCache>
                <c:ptCount val="1"/>
                <c:pt idx="0">
                  <c:v>от 12 до 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8"/>
              <c:layout>
                <c:manualLayout>
                  <c:x val="0"/>
                  <c:y val="-3.860800970715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'Мат (б)'!$A$5:$A$14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'Мат (б)'!$I$5:$I$14</c:f>
              <c:numCache>
                <c:formatCode>0%</c:formatCode>
                <c:ptCount val="10"/>
                <c:pt idx="0">
                  <c:v>0.91666666666666663</c:v>
                </c:pt>
                <c:pt idx="1">
                  <c:v>0.4</c:v>
                </c:pt>
                <c:pt idx="3">
                  <c:v>0.75</c:v>
                </c:pt>
                <c:pt idx="4">
                  <c:v>0.6</c:v>
                </c:pt>
                <c:pt idx="5">
                  <c:v>0.75</c:v>
                </c:pt>
                <c:pt idx="6">
                  <c:v>0.90322580645161288</c:v>
                </c:pt>
                <c:pt idx="7">
                  <c:v>0.7142857142857143</c:v>
                </c:pt>
                <c:pt idx="8">
                  <c:v>0.76415094339622647</c:v>
                </c:pt>
                <c:pt idx="9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'Мат (б)'!$Q$3</c:f>
              <c:strCache>
                <c:ptCount val="1"/>
                <c:pt idx="0">
                  <c:v>от 12 до 20 баллов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521103071924408E-2"/>
                  <c:y val="2.757714979082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059651879338407E-2"/>
                  <c:y val="1.103085991633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756894199527447E-2"/>
                  <c:y val="-1.378857489541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6786720139196637E-2"/>
                  <c:y val="-1.103085991633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'Мат (б)'!$A$5:$A$14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'Мат (б)'!$Q$5:$Q$14</c:f>
              <c:numCache>
                <c:formatCode>0%</c:formatCode>
                <c:ptCount val="10"/>
                <c:pt idx="0">
                  <c:v>0.96666666666666667</c:v>
                </c:pt>
                <c:pt idx="1">
                  <c:v>0.55555555555555558</c:v>
                </c:pt>
                <c:pt idx="2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0.97499999999999998</c:v>
                </c:pt>
                <c:pt idx="7">
                  <c:v>1</c:v>
                </c:pt>
                <c:pt idx="8">
                  <c:v>0.88235294117647056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9392"/>
        <c:axId val="74481664"/>
      </c:barChart>
      <c:catAx>
        <c:axId val="74459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 b="1"/>
            </a:pPr>
            <a:endParaRPr lang="ru-RU"/>
          </a:p>
        </c:txPr>
        <c:crossAx val="74481664"/>
        <c:crosses val="autoZero"/>
        <c:auto val="1"/>
        <c:lblAlgn val="ctr"/>
        <c:lblOffset val="100"/>
        <c:noMultiLvlLbl val="0"/>
      </c:catAx>
      <c:valAx>
        <c:axId val="74481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44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МАТЕМАТИКА (Пр) - %</a:t>
            </a:r>
            <a:r>
              <a:rPr lang="ru-RU" sz="1800" baseline="0"/>
              <a:t> выпускников, набравших от 61 до 100 баллов в 2017, 2018</a:t>
            </a:r>
            <a:endParaRPr lang="ru-RU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13710560335514E-2"/>
          <c:y val="0.18678083488568248"/>
          <c:w val="0.90598536534072249"/>
          <c:h val="0.39022793461203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'Мат(пр)'!$G$3:$H$3</c:f>
              <c:strCache>
                <c:ptCount val="1"/>
                <c:pt idx="0">
                  <c:v>От 61 до 80  От 80 до 100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CC0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'Мат(пр)'!$A$5:$A$14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'Мат(пр)'!$I$5:$I$14</c:f>
              <c:numCache>
                <c:formatCode>0%</c:formatCode>
                <c:ptCount val="10"/>
                <c:pt idx="0">
                  <c:v>0.22580645161290322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0.39130434782608697</c:v>
                </c:pt>
                <c:pt idx="7">
                  <c:v>0</c:v>
                </c:pt>
                <c:pt idx="8">
                  <c:v>0.23076923076923078</c:v>
                </c:pt>
                <c:pt idx="9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'Мат(пр)'!$P$3:$Q$3</c:f>
              <c:strCache>
                <c:ptCount val="1"/>
                <c:pt idx="0">
                  <c:v>От 61 до 80  От 80 до 100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6"/>
              <c:layout>
                <c:manualLayout>
                  <c:x val="2.3566378633150038E-2"/>
                  <c:y val="-8.9619124015402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'Мат(пр)'!$A$5:$A$14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'Мат(пр)'!$R$5:$R$14</c:f>
              <c:numCache>
                <c:formatCode>0%</c:formatCode>
                <c:ptCount val="10"/>
                <c:pt idx="0">
                  <c:v>0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0.19444444444444445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93248"/>
        <c:axId val="74973568"/>
      </c:barChart>
      <c:catAx>
        <c:axId val="74693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ru-RU"/>
          </a:p>
        </c:txPr>
        <c:crossAx val="74973568"/>
        <c:crosses val="autoZero"/>
        <c:auto val="1"/>
        <c:lblAlgn val="ctr"/>
        <c:lblOffset val="100"/>
        <c:noMultiLvlLbl val="0"/>
      </c:catAx>
      <c:valAx>
        <c:axId val="74973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7469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ru-RU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ФИЗИКА (ЕГЭ) - % выпускников, набравших </a:t>
            </a:r>
            <a:r>
              <a:rPr lang="ru-RU" sz="1800" b="1" i="0" u="none" strike="noStrike" baseline="0"/>
              <a:t>от</a:t>
            </a:r>
            <a:r>
              <a:rPr lang="en-US" sz="1800" b="1" i="0" u="none" strike="noStrike" baseline="0"/>
              <a:t> 61 </a:t>
            </a:r>
            <a:r>
              <a:rPr lang="ru-RU" sz="1800" b="1" i="0" u="none" strike="noStrike" baseline="0"/>
              <a:t>до 100 баллов в 2017, 2018 году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34503581789705E-2"/>
          <c:y val="0.17479574514194993"/>
          <c:w val="0.85289871854254196"/>
          <c:h val="0.34647583616268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физ!$G$3</c:f>
              <c:strCache>
                <c:ptCount val="1"/>
                <c:pt idx="0">
                  <c:v>От 61 до 80 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6"/>
              <c:layout>
                <c:manualLayout>
                  <c:x val="-3.0075187969925053E-2"/>
                  <c:y val="1.3761467889908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физ!$A$5:$A$14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физ!$I$5:$I$14</c:f>
              <c:numCache>
                <c:formatCode>0%</c:formatCode>
                <c:ptCount val="10"/>
                <c:pt idx="0">
                  <c:v>7.6923076923076927E-2</c:v>
                </c:pt>
                <c:pt idx="8">
                  <c:v>3.4482758620689655E-2</c:v>
                </c:pt>
                <c:pt idx="9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физ!$P$3</c:f>
              <c:strCache>
                <c:ptCount val="1"/>
                <c:pt idx="0">
                  <c:v>От 61 до 80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физ!$A$5:$A$14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физ!$R$5:$R$14</c:f>
              <c:numCache>
                <c:formatCode>0%</c:formatCode>
                <c:ptCount val="10"/>
                <c:pt idx="0">
                  <c:v>0</c:v>
                </c:pt>
                <c:pt idx="8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4992"/>
        <c:axId val="86659072"/>
      </c:barChart>
      <c:catAx>
        <c:axId val="8664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800" b="1"/>
            </a:pPr>
            <a:endParaRPr lang="ru-RU"/>
          </a:p>
        </c:txPr>
        <c:crossAx val="86659072"/>
        <c:crosses val="autoZero"/>
        <c:auto val="1"/>
        <c:lblAlgn val="ctr"/>
        <c:lblOffset val="100"/>
        <c:noMultiLvlLbl val="0"/>
      </c:catAx>
      <c:valAx>
        <c:axId val="86659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64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ХИМИЯ- % выпускников, набравших - от  61 до 100 2017, 2018</a:t>
            </a:r>
          </a:p>
        </c:rich>
      </c:tx>
      <c:layout>
        <c:manualLayout>
          <c:xMode val="edge"/>
          <c:yMode val="edge"/>
          <c:x val="0.15659385912692447"/>
          <c:y val="1.5864022662889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91853183706371E-2"/>
          <c:y val="0.17460522652059798"/>
          <c:w val="0.9155341310682592"/>
          <c:h val="0.26527755334930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химия!$I$3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химия!$A$5:$A$14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химия!$I$5:$I$14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химия!$R$3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Lbls>
            <c:dLbl>
              <c:idx val="6"/>
              <c:layout>
                <c:manualLayout>
                  <c:x val="9.4488188976378003E-3"/>
                  <c:y val="-5.101449275362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химия!$A$5:$A$14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химия!$R$5:$R$14</c:f>
              <c:numCache>
                <c:formatCode>0%</c:formatCode>
                <c:ptCount val="10"/>
                <c:pt idx="0">
                  <c:v>1</c:v>
                </c:pt>
                <c:pt idx="6">
                  <c:v>0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54496"/>
        <c:axId val="86556032"/>
      </c:barChart>
      <c:catAx>
        <c:axId val="86554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2000" b="1"/>
            </a:pPr>
            <a:endParaRPr lang="ru-RU"/>
          </a:p>
        </c:txPr>
        <c:crossAx val="86556032"/>
        <c:crosses val="autoZero"/>
        <c:auto val="1"/>
        <c:lblAlgn val="ctr"/>
        <c:lblOffset val="100"/>
        <c:noMultiLvlLbl val="0"/>
      </c:catAx>
      <c:valAx>
        <c:axId val="86556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55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ИНФОРМАТИКА (ЕГЭ) </a:t>
            </a:r>
            <a:r>
              <a:rPr lang="ru-RU" baseline="0"/>
              <a:t> -</a:t>
            </a:r>
            <a:r>
              <a:rPr lang="en-US" baseline="0"/>
              <a:t> </a:t>
            </a:r>
            <a:r>
              <a:rPr lang="ru-RU" baseline="0"/>
              <a:t> </a:t>
            </a:r>
            <a:r>
              <a:rPr lang="ru-RU"/>
              <a:t> % выпускников , набравших от 61 до 100 баллов 2017, 2018 год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219444343650596E-2"/>
          <c:y val="0.22296096233353416"/>
          <c:w val="0.85289871854254273"/>
          <c:h val="0.323235760857201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информ!$I$4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66"/>
              </a:soli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информ!$A$5:$A$14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информ!$I$5:$I$14</c:f>
              <c:numCache>
                <c:formatCode>0%</c:formatCode>
                <c:ptCount val="10"/>
                <c:pt idx="0">
                  <c:v>0</c:v>
                </c:pt>
                <c:pt idx="6">
                  <c:v>0.33333333333333331</c:v>
                </c:pt>
                <c:pt idx="8">
                  <c:v>0</c:v>
                </c:pt>
                <c:pt idx="9">
                  <c:v>0.06</c:v>
                </c:pt>
              </c:numCache>
            </c:numRef>
          </c:val>
        </c:ser>
        <c:ser>
          <c:idx val="0"/>
          <c:order val="1"/>
          <c:tx>
            <c:strRef>
              <c:f>информ!$R$4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66"/>
              </a:solidFill>
            </c:spPr>
          </c:dPt>
          <c:dLbls>
            <c:dLbl>
              <c:idx val="0"/>
              <c:layout>
                <c:manualLayout>
                  <c:x val="1.9439252336448599E-2"/>
                  <c:y val="-1.207972542688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информ!$A$5:$A$14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информ!$R$5:$R$14</c:f>
              <c:numCache>
                <c:formatCode>0%</c:formatCode>
                <c:ptCount val="10"/>
                <c:pt idx="0">
                  <c:v>0</c:v>
                </c:pt>
                <c:pt idx="6">
                  <c:v>0.75</c:v>
                </c:pt>
                <c:pt idx="8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87680"/>
        <c:axId val="87289216"/>
      </c:barChart>
      <c:catAx>
        <c:axId val="87287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ru-RU"/>
          </a:p>
        </c:txPr>
        <c:crossAx val="87289216"/>
        <c:crosses val="autoZero"/>
        <c:auto val="1"/>
        <c:lblAlgn val="ctr"/>
        <c:lblOffset val="100"/>
        <c:noMultiLvlLbl val="0"/>
      </c:catAx>
      <c:valAx>
        <c:axId val="87289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8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БИОЛОГИЯ (ЕГЭ) - % выпускников, набравших от 61 до 100 баллов 2017, 2018 год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5913128003501E-2"/>
          <c:y val="0.25689077142580558"/>
          <c:w val="0.89395750803503249"/>
          <c:h val="0.20789298974205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биол!$K$3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биол!$A$5:$A$14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биол!$K$5:$K$14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0.18</c:v>
                </c:pt>
              </c:numCache>
            </c:numRef>
          </c:val>
        </c:ser>
        <c:ser>
          <c:idx val="1"/>
          <c:order val="1"/>
          <c:tx>
            <c:strRef>
              <c:f>биол!$V$3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4910183875730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биол!$A$5:$A$14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биол!$V$5:$V$14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52448"/>
        <c:axId val="87353984"/>
      </c:barChart>
      <c:catAx>
        <c:axId val="8735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ru-RU"/>
          </a:p>
        </c:txPr>
        <c:crossAx val="87353984"/>
        <c:crosses val="autoZero"/>
        <c:auto val="1"/>
        <c:lblAlgn val="ctr"/>
        <c:lblOffset val="100"/>
        <c:noMultiLvlLbl val="0"/>
      </c:catAx>
      <c:valAx>
        <c:axId val="87353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35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ИСТОРИЯ - %  выпускников, набравших от 61 до 100 баллов 2017,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8517020719842E-2"/>
          <c:y val="0.20262884474120671"/>
          <c:w val="0.84900254537669151"/>
          <c:h val="0.21016233797168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ист!$K$3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8"/>
              <c:layout>
                <c:manualLayout>
                  <c:x val="-1.8126888217522792E-2"/>
                  <c:y val="5.8823529411764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ист!$A$5:$A$14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ист!$K$5:$K$14</c:f>
              <c:numCache>
                <c:formatCode>0%</c:formatCode>
                <c:ptCount val="10"/>
                <c:pt idx="0">
                  <c:v>0.3125</c:v>
                </c:pt>
                <c:pt idx="1">
                  <c:v>0</c:v>
                </c:pt>
                <c:pt idx="2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0.22580645161290322</c:v>
                </c:pt>
                <c:pt idx="9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ист!$V$3</c:f>
              <c:strCache>
                <c:ptCount val="1"/>
                <c:pt idx="0">
                  <c:v>% от 61 до 100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ист!$A$5:$A$14</c:f>
              <c:strCache>
                <c:ptCount val="10"/>
                <c:pt idx="0">
                  <c:v>СОШ № 1 с. Хороль</c:v>
                </c:pt>
                <c:pt idx="1">
                  <c:v>СОШ № 3с. Хороль</c:v>
                </c:pt>
                <c:pt idx="2">
                  <c:v>СОШ с. Новодевица</c:v>
                </c:pt>
                <c:pt idx="3">
                  <c:v>СОШ с. Сиваковка</c:v>
                </c:pt>
                <c:pt idx="4">
                  <c:v>СОШ с. Благодатное</c:v>
                </c:pt>
                <c:pt idx="5">
                  <c:v>СОШ с. Прилуки</c:v>
                </c:pt>
                <c:pt idx="6">
                  <c:v>СОШ п. Ярославский</c:v>
                </c:pt>
                <c:pt idx="7">
                  <c:v>СОШ с. Лучки</c:v>
                </c:pt>
                <c:pt idx="8">
                  <c:v>по району</c:v>
                </c:pt>
                <c:pt idx="9">
                  <c:v>ПО КРАЮ</c:v>
                </c:pt>
              </c:strCache>
            </c:strRef>
          </c:cat>
          <c:val>
            <c:numRef>
              <c:f>ист!$V$5:$V$14</c:f>
              <c:numCache>
                <c:formatCode>0%</c:formatCode>
                <c:ptCount val="10"/>
                <c:pt idx="0">
                  <c:v>0.5</c:v>
                </c:pt>
                <c:pt idx="1">
                  <c:v>0.25</c:v>
                </c:pt>
                <c:pt idx="6">
                  <c:v>0.1</c:v>
                </c:pt>
                <c:pt idx="8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83648"/>
        <c:axId val="88685184"/>
      </c:barChart>
      <c:catAx>
        <c:axId val="88683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ru-RU"/>
          </a:p>
        </c:txPr>
        <c:crossAx val="88685184"/>
        <c:crosses val="autoZero"/>
        <c:auto val="1"/>
        <c:lblAlgn val="ctr"/>
        <c:lblOffset val="100"/>
        <c:noMultiLvlLbl val="0"/>
      </c:catAx>
      <c:valAx>
        <c:axId val="8868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8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565150</xdr:colOff>
      <xdr:row>13</xdr:row>
      <xdr:rowOff>103717</xdr:rowOff>
    </xdr:from>
    <xdr:to>
      <xdr:col>20</xdr:col>
      <xdr:colOff>400050</xdr:colOff>
      <xdr:row>25</xdr:row>
      <xdr:rowOff>78317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351667</xdr:colOff>
      <xdr:row>0</xdr:row>
      <xdr:rowOff>86784</xdr:rowOff>
    </xdr:from>
    <xdr:to>
      <xdr:col>30</xdr:col>
      <xdr:colOff>497417</xdr:colOff>
      <xdr:row>10</xdr:row>
      <xdr:rowOff>74084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497416</xdr:colOff>
      <xdr:row>0</xdr:row>
      <xdr:rowOff>0</xdr:rowOff>
    </xdr:from>
    <xdr:to>
      <xdr:col>45</xdr:col>
      <xdr:colOff>518582</xdr:colOff>
      <xdr:row>11</xdr:row>
      <xdr:rowOff>148167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383117</xdr:colOff>
      <xdr:row>0</xdr:row>
      <xdr:rowOff>304800</xdr:rowOff>
    </xdr:from>
    <xdr:to>
      <xdr:col>47</xdr:col>
      <xdr:colOff>482600</xdr:colOff>
      <xdr:row>12</xdr:row>
      <xdr:rowOff>165100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127002</xdr:colOff>
      <xdr:row>0</xdr:row>
      <xdr:rowOff>0</xdr:rowOff>
    </xdr:from>
    <xdr:to>
      <xdr:col>43</xdr:col>
      <xdr:colOff>423333</xdr:colOff>
      <xdr:row>8</xdr:row>
      <xdr:rowOff>262467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285751</xdr:colOff>
      <xdr:row>0</xdr:row>
      <xdr:rowOff>338668</xdr:rowOff>
    </xdr:from>
    <xdr:to>
      <xdr:col>46</xdr:col>
      <xdr:colOff>497417</xdr:colOff>
      <xdr:row>14</xdr:row>
      <xdr:rowOff>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14</xdr:row>
      <xdr:rowOff>10584</xdr:rowOff>
    </xdr:from>
    <xdr:to>
      <xdr:col>14</xdr:col>
      <xdr:colOff>254000</xdr:colOff>
      <xdr:row>35</xdr:row>
      <xdr:rowOff>63500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157694</xdr:colOff>
      <xdr:row>2</xdr:row>
      <xdr:rowOff>939800</xdr:rowOff>
    </xdr:from>
    <xdr:to>
      <xdr:col>41</xdr:col>
      <xdr:colOff>519645</xdr:colOff>
      <xdr:row>17</xdr:row>
      <xdr:rowOff>65616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285751</xdr:colOff>
      <xdr:row>0</xdr:row>
      <xdr:rowOff>338668</xdr:rowOff>
    </xdr:from>
    <xdr:to>
      <xdr:col>22</xdr:col>
      <xdr:colOff>497417</xdr:colOff>
      <xdr:row>13</xdr:row>
      <xdr:rowOff>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476251</xdr:colOff>
      <xdr:row>0</xdr:row>
      <xdr:rowOff>308503</xdr:rowOff>
    </xdr:from>
    <xdr:to>
      <xdr:col>35</xdr:col>
      <xdr:colOff>127001</xdr:colOff>
      <xdr:row>18</xdr:row>
      <xdr:rowOff>71438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7</xdr:row>
      <xdr:rowOff>78317</xdr:rowOff>
    </xdr:from>
    <xdr:to>
      <xdr:col>20</xdr:col>
      <xdr:colOff>222250</xdr:colOff>
      <xdr:row>20</xdr:row>
      <xdr:rowOff>91017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89202</xdr:colOff>
      <xdr:row>0</xdr:row>
      <xdr:rowOff>42333</xdr:rowOff>
    </xdr:from>
    <xdr:to>
      <xdr:col>37</xdr:col>
      <xdr:colOff>247952</xdr:colOff>
      <xdr:row>13</xdr:row>
      <xdr:rowOff>148166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101600</xdr:colOff>
      <xdr:row>0</xdr:row>
      <xdr:rowOff>0</xdr:rowOff>
    </xdr:from>
    <xdr:to>
      <xdr:col>42</xdr:col>
      <xdr:colOff>260350</xdr:colOff>
      <xdr:row>13</xdr:row>
      <xdr:rowOff>105833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320675</xdr:colOff>
      <xdr:row>0</xdr:row>
      <xdr:rowOff>180975</xdr:rowOff>
    </xdr:from>
    <xdr:to>
      <xdr:col>42</xdr:col>
      <xdr:colOff>231775</xdr:colOff>
      <xdr:row>13</xdr:row>
      <xdr:rowOff>79375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269875</xdr:colOff>
      <xdr:row>0</xdr:row>
      <xdr:rowOff>301625</xdr:rowOff>
    </xdr:from>
    <xdr:to>
      <xdr:col>42</xdr:col>
      <xdr:colOff>492125</xdr:colOff>
      <xdr:row>13</xdr:row>
      <xdr:rowOff>254000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126999</xdr:colOff>
      <xdr:row>1</xdr:row>
      <xdr:rowOff>45508</xdr:rowOff>
    </xdr:from>
    <xdr:to>
      <xdr:col>43</xdr:col>
      <xdr:colOff>174624</xdr:colOff>
      <xdr:row>13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402167</xdr:colOff>
      <xdr:row>2</xdr:row>
      <xdr:rowOff>169334</xdr:rowOff>
    </xdr:from>
    <xdr:to>
      <xdr:col>44</xdr:col>
      <xdr:colOff>105833</xdr:colOff>
      <xdr:row>12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203200</xdr:colOff>
      <xdr:row>0</xdr:row>
      <xdr:rowOff>165100</xdr:rowOff>
    </xdr:from>
    <xdr:to>
      <xdr:col>47</xdr:col>
      <xdr:colOff>76200</xdr:colOff>
      <xdr:row>10</xdr:row>
      <xdr:rowOff>12700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</xdr:row>
      <xdr:rowOff>0</xdr:rowOff>
    </xdr:from>
    <xdr:to>
      <xdr:col>46</xdr:col>
      <xdr:colOff>427567</xdr:colOff>
      <xdr:row>11</xdr:row>
      <xdr:rowOff>169333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J7" zoomScale="60" zoomScaleNormal="60" workbookViewId="0">
      <selection activeCell="N5" sqref="N5"/>
    </sheetView>
  </sheetViews>
  <sheetFormatPr defaultColWidth="8.73046875" defaultRowHeight="13.9" x14ac:dyDescent="0.4"/>
  <cols>
    <col min="1" max="1" width="21.796875" style="5" customWidth="1"/>
    <col min="2" max="2" width="13.73046875" style="5" customWidth="1"/>
    <col min="3" max="3" width="12.73046875" style="5" customWidth="1"/>
    <col min="4" max="4" width="8.59765625" style="5" customWidth="1"/>
    <col min="5" max="5" width="12.59765625" style="5" customWidth="1"/>
    <col min="6" max="6" width="13" style="5" customWidth="1"/>
    <col min="7" max="7" width="10.19921875" style="5" customWidth="1"/>
    <col min="8" max="8" width="12.265625" style="5" customWidth="1"/>
    <col min="9" max="9" width="14.53125" style="5" customWidth="1"/>
    <col min="10" max="10" width="7.46484375" style="5" customWidth="1"/>
    <col min="11" max="14" width="8.73046875" style="5"/>
    <col min="15" max="15" width="22.33203125" style="5" customWidth="1"/>
    <col min="16" max="16384" width="8.73046875" style="5"/>
  </cols>
  <sheetData>
    <row r="1" spans="1:16" ht="27.5" customHeight="1" x14ac:dyDescent="0.4">
      <c r="A1" s="471" t="s">
        <v>28</v>
      </c>
      <c r="B1" s="472"/>
      <c r="C1" s="473"/>
      <c r="D1" s="473"/>
      <c r="E1" s="473"/>
      <c r="F1" s="473"/>
      <c r="G1" s="473"/>
      <c r="H1" s="473"/>
      <c r="I1" s="473"/>
      <c r="J1" s="473"/>
    </row>
    <row r="2" spans="1:16" ht="27" customHeight="1" thickBot="1" x14ac:dyDescent="0.45">
      <c r="A2" s="471" t="s">
        <v>13</v>
      </c>
      <c r="B2" s="472"/>
      <c r="C2" s="473"/>
      <c r="D2" s="473"/>
      <c r="E2" s="473"/>
      <c r="F2" s="473"/>
      <c r="G2" s="473"/>
      <c r="H2" s="473"/>
      <c r="I2" s="473"/>
      <c r="J2" s="473"/>
    </row>
    <row r="3" spans="1:16" ht="25.5" customHeight="1" x14ac:dyDescent="0.4">
      <c r="A3" s="1"/>
      <c r="B3" s="468">
        <v>2017</v>
      </c>
      <c r="C3" s="469"/>
      <c r="D3" s="470"/>
      <c r="E3" s="468">
        <v>2018</v>
      </c>
      <c r="F3" s="469"/>
      <c r="G3" s="470"/>
      <c r="H3" s="468">
        <v>2019</v>
      </c>
      <c r="I3" s="469"/>
      <c r="J3" s="470"/>
      <c r="K3" s="468">
        <v>2020</v>
      </c>
      <c r="L3" s="469"/>
      <c r="M3" s="470"/>
    </row>
    <row r="4" spans="1:16" ht="89" customHeight="1" x14ac:dyDescent="0.4">
      <c r="A4" s="6" t="s">
        <v>0</v>
      </c>
      <c r="B4" s="21" t="s">
        <v>12</v>
      </c>
      <c r="C4" s="19" t="s">
        <v>27</v>
      </c>
      <c r="D4" s="20" t="s">
        <v>10</v>
      </c>
      <c r="E4" s="21" t="s">
        <v>12</v>
      </c>
      <c r="F4" s="19" t="s">
        <v>27</v>
      </c>
      <c r="G4" s="20" t="s">
        <v>10</v>
      </c>
      <c r="H4" s="21" t="s">
        <v>12</v>
      </c>
      <c r="I4" s="19" t="s">
        <v>27</v>
      </c>
      <c r="J4" s="20" t="s">
        <v>10</v>
      </c>
      <c r="K4" s="21" t="s">
        <v>12</v>
      </c>
      <c r="L4" s="19" t="s">
        <v>27</v>
      </c>
      <c r="M4" s="20" t="s">
        <v>10</v>
      </c>
      <c r="O4" s="87" t="s">
        <v>0</v>
      </c>
      <c r="P4" s="426" t="s">
        <v>10</v>
      </c>
    </row>
    <row r="5" spans="1:16" ht="22.5" customHeight="1" x14ac:dyDescent="0.4">
      <c r="A5" s="22" t="s">
        <v>1</v>
      </c>
      <c r="B5" s="24">
        <v>43</v>
      </c>
      <c r="C5" s="25">
        <v>16</v>
      </c>
      <c r="D5" s="26">
        <v>0.37</v>
      </c>
      <c r="E5" s="111">
        <v>36</v>
      </c>
      <c r="F5" s="112">
        <v>17</v>
      </c>
      <c r="G5" s="113">
        <f>F5/E5</f>
        <v>0.47222222222222221</v>
      </c>
      <c r="H5" s="111">
        <v>37</v>
      </c>
      <c r="I5" s="112">
        <v>19</v>
      </c>
      <c r="J5" s="113">
        <f>I5/H5</f>
        <v>0.51351351351351349</v>
      </c>
      <c r="K5" s="111">
        <v>47</v>
      </c>
      <c r="L5" s="112">
        <v>23</v>
      </c>
      <c r="M5" s="113">
        <v>0.48899999999999999</v>
      </c>
      <c r="O5" s="22" t="s">
        <v>3</v>
      </c>
      <c r="P5" s="426">
        <v>0.67</v>
      </c>
    </row>
    <row r="6" spans="1:16" ht="22.5" customHeight="1" x14ac:dyDescent="0.4">
      <c r="A6" s="22" t="s">
        <v>2</v>
      </c>
      <c r="B6" s="24">
        <v>15</v>
      </c>
      <c r="C6" s="25">
        <v>2</v>
      </c>
      <c r="D6" s="26">
        <v>0.13</v>
      </c>
      <c r="E6" s="111">
        <v>19</v>
      </c>
      <c r="F6" s="112">
        <v>8</v>
      </c>
      <c r="G6" s="113">
        <f t="shared" ref="G6:G13" si="0">F6/E6</f>
        <v>0.42105263157894735</v>
      </c>
      <c r="H6" s="111">
        <v>15</v>
      </c>
      <c r="I6" s="112">
        <v>6</v>
      </c>
      <c r="J6" s="113">
        <f t="shared" ref="J6:J13" si="1">I6/H6</f>
        <v>0.4</v>
      </c>
      <c r="K6" s="111">
        <v>10</v>
      </c>
      <c r="L6" s="112">
        <v>5</v>
      </c>
      <c r="M6" s="113">
        <v>0.5</v>
      </c>
      <c r="O6" s="22" t="s">
        <v>7</v>
      </c>
      <c r="P6" s="426">
        <v>0.6</v>
      </c>
    </row>
    <row r="7" spans="1:16" ht="22.5" customHeight="1" x14ac:dyDescent="0.4">
      <c r="A7" s="22" t="s">
        <v>3</v>
      </c>
      <c r="B7" s="406">
        <v>4</v>
      </c>
      <c r="C7" s="407">
        <v>0</v>
      </c>
      <c r="D7" s="408">
        <v>0</v>
      </c>
      <c r="E7" s="399">
        <v>2</v>
      </c>
      <c r="F7" s="400">
        <v>0</v>
      </c>
      <c r="G7" s="398">
        <f t="shared" si="0"/>
        <v>0</v>
      </c>
      <c r="H7" s="399">
        <v>11</v>
      </c>
      <c r="I7" s="400">
        <v>2</v>
      </c>
      <c r="J7" s="398">
        <f t="shared" si="1"/>
        <v>0.18181818181818182</v>
      </c>
      <c r="K7" s="401">
        <v>3</v>
      </c>
      <c r="L7" s="402">
        <v>2</v>
      </c>
      <c r="M7" s="403">
        <v>0.67</v>
      </c>
      <c r="O7" s="428" t="s">
        <v>9</v>
      </c>
      <c r="P7" s="429">
        <v>0.52</v>
      </c>
    </row>
    <row r="8" spans="1:16" ht="22.5" customHeight="1" x14ac:dyDescent="0.4">
      <c r="A8" s="22" t="s">
        <v>4</v>
      </c>
      <c r="B8" s="406">
        <v>4</v>
      </c>
      <c r="C8" s="407">
        <v>1</v>
      </c>
      <c r="D8" s="408">
        <v>0.25</v>
      </c>
      <c r="E8" s="111"/>
      <c r="F8" s="112"/>
      <c r="G8" s="113"/>
      <c r="H8" s="399">
        <v>8</v>
      </c>
      <c r="I8" s="400">
        <v>1</v>
      </c>
      <c r="J8" s="398">
        <f t="shared" si="1"/>
        <v>0.125</v>
      </c>
      <c r="K8" s="401">
        <v>3</v>
      </c>
      <c r="L8" s="402">
        <v>0</v>
      </c>
      <c r="M8" s="403">
        <v>0</v>
      </c>
      <c r="O8" s="22" t="s">
        <v>2</v>
      </c>
      <c r="P8" s="426">
        <v>0.5</v>
      </c>
    </row>
    <row r="9" spans="1:16" ht="22.5" customHeight="1" thickBot="1" x14ac:dyDescent="0.45">
      <c r="A9" s="22" t="s">
        <v>5</v>
      </c>
      <c r="B9" s="409">
        <v>6</v>
      </c>
      <c r="C9" s="410">
        <v>0</v>
      </c>
      <c r="D9" s="408">
        <v>0</v>
      </c>
      <c r="E9" s="401">
        <v>3</v>
      </c>
      <c r="F9" s="402">
        <v>1</v>
      </c>
      <c r="G9" s="403">
        <f t="shared" si="0"/>
        <v>0.33333333333333331</v>
      </c>
      <c r="H9" s="399">
        <v>0</v>
      </c>
      <c r="I9" s="400"/>
      <c r="J9" s="398">
        <v>0</v>
      </c>
      <c r="K9" s="401">
        <v>3</v>
      </c>
      <c r="L9" s="402">
        <v>1</v>
      </c>
      <c r="M9" s="403">
        <v>0.33</v>
      </c>
      <c r="O9" s="311" t="s">
        <v>1</v>
      </c>
      <c r="P9" s="427">
        <v>0.49</v>
      </c>
    </row>
    <row r="10" spans="1:16" ht="22.5" customHeight="1" x14ac:dyDescent="0.4">
      <c r="A10" s="22" t="s">
        <v>6</v>
      </c>
      <c r="B10" s="24">
        <v>4</v>
      </c>
      <c r="C10" s="25">
        <v>2</v>
      </c>
      <c r="D10" s="26">
        <v>0.5</v>
      </c>
      <c r="E10" s="399">
        <v>5</v>
      </c>
      <c r="F10" s="400">
        <v>1</v>
      </c>
      <c r="G10" s="398">
        <f t="shared" si="0"/>
        <v>0.2</v>
      </c>
      <c r="H10" s="401">
        <v>3</v>
      </c>
      <c r="I10" s="402">
        <v>1</v>
      </c>
      <c r="J10" s="113">
        <f t="shared" si="1"/>
        <v>0.33333333333333331</v>
      </c>
      <c r="K10" s="401"/>
      <c r="L10" s="402"/>
      <c r="M10" s="403"/>
      <c r="O10" s="311" t="s">
        <v>5</v>
      </c>
      <c r="P10" s="427">
        <v>0.33</v>
      </c>
    </row>
    <row r="11" spans="1:16" ht="22.5" customHeight="1" x14ac:dyDescent="0.4">
      <c r="A11" s="22" t="s">
        <v>7</v>
      </c>
      <c r="B11" s="24">
        <v>31</v>
      </c>
      <c r="C11" s="25">
        <v>19</v>
      </c>
      <c r="D11" s="26">
        <v>0.61</v>
      </c>
      <c r="E11" s="114">
        <v>42</v>
      </c>
      <c r="F11" s="115">
        <v>26</v>
      </c>
      <c r="G11" s="113">
        <f t="shared" si="0"/>
        <v>0.61904761904761907</v>
      </c>
      <c r="H11" s="425">
        <v>28</v>
      </c>
      <c r="I11" s="115">
        <v>18</v>
      </c>
      <c r="J11" s="113">
        <f t="shared" si="1"/>
        <v>0.6428571428571429</v>
      </c>
      <c r="K11" s="433">
        <v>40</v>
      </c>
      <c r="L11" s="405">
        <v>24</v>
      </c>
      <c r="M11" s="403">
        <v>0.6</v>
      </c>
      <c r="O11" s="311" t="s">
        <v>4</v>
      </c>
      <c r="P11" s="427">
        <v>0</v>
      </c>
    </row>
    <row r="12" spans="1:16" ht="22.5" customHeight="1" x14ac:dyDescent="0.4">
      <c r="A12" s="22" t="s">
        <v>8</v>
      </c>
      <c r="B12" s="406">
        <v>7</v>
      </c>
      <c r="C12" s="407">
        <v>1</v>
      </c>
      <c r="D12" s="408">
        <v>0.14000000000000001</v>
      </c>
      <c r="E12" s="404">
        <v>6</v>
      </c>
      <c r="F12" s="405">
        <v>2</v>
      </c>
      <c r="G12" s="403">
        <f t="shared" si="0"/>
        <v>0.33333333333333331</v>
      </c>
      <c r="H12" s="431">
        <v>5</v>
      </c>
      <c r="I12" s="432">
        <v>1</v>
      </c>
      <c r="J12" s="398">
        <f t="shared" si="1"/>
        <v>0.2</v>
      </c>
      <c r="K12" s="433"/>
      <c r="L12" s="405"/>
      <c r="M12" s="403"/>
    </row>
    <row r="13" spans="1:16" ht="22.5" customHeight="1" x14ac:dyDescent="0.4">
      <c r="A13" s="23" t="s">
        <v>9</v>
      </c>
      <c r="B13" s="118">
        <v>114</v>
      </c>
      <c r="C13" s="119">
        <v>41</v>
      </c>
      <c r="D13" s="120">
        <v>0.36</v>
      </c>
      <c r="E13" s="116">
        <f>SUM(E5:E12)</f>
        <v>113</v>
      </c>
      <c r="F13" s="116">
        <f>SUM(F5:F12)</f>
        <v>55</v>
      </c>
      <c r="G13" s="117">
        <f t="shared" si="0"/>
        <v>0.48672566371681414</v>
      </c>
      <c r="H13" s="116">
        <f>SUM(H5:H12)</f>
        <v>107</v>
      </c>
      <c r="I13" s="116">
        <f>SUM(I5:I12)</f>
        <v>48</v>
      </c>
      <c r="J13" s="113">
        <f t="shared" si="1"/>
        <v>0.44859813084112149</v>
      </c>
      <c r="K13" s="116">
        <f>SUM(K5:K12)</f>
        <v>106</v>
      </c>
      <c r="L13" s="116">
        <f>SUM(L5:L12)</f>
        <v>55</v>
      </c>
      <c r="M13" s="113">
        <f>L13/K13</f>
        <v>0.51886792452830188</v>
      </c>
    </row>
    <row r="14" spans="1:16" ht="30.5" customHeight="1" x14ac:dyDescent="0.4"/>
    <row r="15" spans="1:16" ht="30.5" customHeight="1" x14ac:dyDescent="0.4"/>
    <row r="16" spans="1:16" ht="30.5" customHeight="1" x14ac:dyDescent="0.4"/>
    <row r="17" ht="30.5" customHeight="1" x14ac:dyDescent="0.4"/>
    <row r="18" ht="30.5" customHeight="1" x14ac:dyDescent="0.4"/>
  </sheetData>
  <sortState ref="O5:P11">
    <sortCondition descending="1" ref="P5:P11"/>
  </sortState>
  <mergeCells count="6">
    <mergeCell ref="K3:M3"/>
    <mergeCell ref="A1:J1"/>
    <mergeCell ref="B3:D3"/>
    <mergeCell ref="E3:G3"/>
    <mergeCell ref="H3:J3"/>
    <mergeCell ref="A2:J2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50" zoomScaleNormal="50" workbookViewId="0">
      <selection activeCell="AG14" sqref="A1:AG14"/>
    </sheetView>
  </sheetViews>
  <sheetFormatPr defaultColWidth="8.73046875" defaultRowHeight="13.9" x14ac:dyDescent="0.4"/>
  <cols>
    <col min="1" max="1" width="16" style="5" customWidth="1"/>
    <col min="2" max="2" width="5.33203125" style="5" customWidth="1"/>
    <col min="3" max="3" width="3" style="5" customWidth="1"/>
    <col min="4" max="4" width="6.33203125" style="5" customWidth="1"/>
    <col min="5" max="5" width="5.06640625" style="5" customWidth="1"/>
    <col min="6" max="6" width="5.46484375" style="5" customWidth="1"/>
    <col min="7" max="7" width="6.53125" style="5" customWidth="1"/>
    <col min="8" max="9" width="5.73046875" style="5" customWidth="1"/>
    <col min="10" max="10" width="4" style="5" customWidth="1"/>
    <col min="11" max="12" width="5.46484375" style="5" customWidth="1"/>
    <col min="13" max="13" width="4.73046875" style="5" customWidth="1"/>
    <col min="14" max="14" width="4.265625" style="5" customWidth="1"/>
    <col min="15" max="15" width="5.46484375" style="5" customWidth="1"/>
    <col min="16" max="16" width="4.33203125" style="5" customWidth="1"/>
    <col min="17" max="17" width="5.46484375" style="5" customWidth="1"/>
    <col min="18" max="18" width="3.796875" style="5" customWidth="1"/>
    <col min="19" max="19" width="7.796875" style="5" customWidth="1"/>
    <col min="20" max="20" width="4" style="5" customWidth="1"/>
    <col min="21" max="21" width="4.9296875" style="5" customWidth="1"/>
    <col min="22" max="22" width="7.796875" style="5" customWidth="1"/>
    <col min="23" max="23" width="4.9296875" style="5" customWidth="1"/>
    <col min="24" max="24" width="4.73046875" style="5" customWidth="1"/>
    <col min="25" max="25" width="3.796875" style="5" customWidth="1"/>
    <col min="26" max="26" width="5.59765625" style="5" customWidth="1"/>
    <col min="27" max="27" width="4.19921875" style="5" customWidth="1"/>
    <col min="28" max="28" width="5.59765625" style="5" customWidth="1"/>
    <col min="29" max="29" width="4.19921875" style="5" customWidth="1"/>
    <col min="30" max="30" width="5.59765625" style="5" customWidth="1"/>
    <col min="31" max="31" width="4.19921875" style="5" customWidth="1"/>
    <col min="32" max="33" width="5.59765625" style="5" customWidth="1"/>
    <col min="34" max="16384" width="8.73046875" style="5"/>
  </cols>
  <sheetData>
    <row r="1" spans="1:33" ht="29" customHeight="1" thickBot="1" x14ac:dyDescent="0.5">
      <c r="A1" s="491" t="s">
        <v>36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3" ht="25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496"/>
      <c r="M2" s="494">
        <v>2018</v>
      </c>
      <c r="N2" s="495"/>
      <c r="O2" s="495"/>
      <c r="P2" s="495"/>
      <c r="Q2" s="495"/>
      <c r="R2" s="495"/>
      <c r="S2" s="495"/>
      <c r="T2" s="495"/>
      <c r="U2" s="495"/>
      <c r="V2" s="500"/>
      <c r="W2" s="496"/>
      <c r="X2" s="494">
        <v>2018</v>
      </c>
      <c r="Y2" s="495"/>
      <c r="Z2" s="495"/>
      <c r="AA2" s="495"/>
      <c r="AB2" s="495"/>
      <c r="AC2" s="495"/>
      <c r="AD2" s="495"/>
      <c r="AE2" s="495"/>
      <c r="AF2" s="495"/>
      <c r="AG2" s="496"/>
    </row>
    <row r="3" spans="1:33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40" t="s">
        <v>44</v>
      </c>
      <c r="L3" s="53" t="s">
        <v>24</v>
      </c>
      <c r="M3" s="83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40" t="s">
        <v>44</v>
      </c>
      <c r="W3" s="53" t="s">
        <v>24</v>
      </c>
      <c r="X3" s="83" t="s">
        <v>11</v>
      </c>
      <c r="Y3" s="498" t="s">
        <v>19</v>
      </c>
      <c r="Z3" s="499"/>
      <c r="AA3" s="498" t="s">
        <v>21</v>
      </c>
      <c r="AB3" s="499"/>
      <c r="AC3" s="498" t="s">
        <v>22</v>
      </c>
      <c r="AD3" s="499" t="s">
        <v>10</v>
      </c>
      <c r="AE3" s="498" t="s">
        <v>23</v>
      </c>
      <c r="AF3" s="499" t="s">
        <v>10</v>
      </c>
      <c r="AG3" s="53" t="s">
        <v>24</v>
      </c>
    </row>
    <row r="4" spans="1:33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45" t="s">
        <v>10</v>
      </c>
      <c r="I4" s="52" t="s">
        <v>20</v>
      </c>
      <c r="J4" s="45" t="s">
        <v>10</v>
      </c>
      <c r="K4" s="79" t="s">
        <v>10</v>
      </c>
      <c r="L4" s="46"/>
      <c r="M4" s="266"/>
      <c r="N4" s="267" t="s">
        <v>20</v>
      </c>
      <c r="O4" s="45" t="s">
        <v>10</v>
      </c>
      <c r="P4" s="267" t="s">
        <v>20</v>
      </c>
      <c r="Q4" s="45" t="s">
        <v>10</v>
      </c>
      <c r="R4" s="267" t="s">
        <v>20</v>
      </c>
      <c r="S4" s="45" t="s">
        <v>10</v>
      </c>
      <c r="T4" s="267" t="s">
        <v>20</v>
      </c>
      <c r="U4" s="45" t="s">
        <v>10</v>
      </c>
      <c r="V4" s="79" t="s">
        <v>10</v>
      </c>
      <c r="W4" s="46"/>
      <c r="X4" s="48"/>
      <c r="Y4" s="52" t="s">
        <v>20</v>
      </c>
      <c r="Z4" s="45" t="s">
        <v>10</v>
      </c>
      <c r="AA4" s="52" t="s">
        <v>20</v>
      </c>
      <c r="AB4" s="45" t="s">
        <v>10</v>
      </c>
      <c r="AC4" s="52" t="s">
        <v>20</v>
      </c>
      <c r="AD4" s="45" t="s">
        <v>10</v>
      </c>
      <c r="AE4" s="52" t="s">
        <v>20</v>
      </c>
      <c r="AF4" s="45" t="s">
        <v>10</v>
      </c>
      <c r="AG4" s="46"/>
    </row>
    <row r="5" spans="1:33" ht="30.5" customHeight="1" x14ac:dyDescent="0.4">
      <c r="A5" s="7" t="s">
        <v>1</v>
      </c>
      <c r="B5" s="27"/>
      <c r="C5" s="59"/>
      <c r="D5" s="60"/>
      <c r="E5" s="40"/>
      <c r="F5" s="28"/>
      <c r="G5" s="29"/>
      <c r="H5" s="28"/>
      <c r="I5" s="29"/>
      <c r="J5" s="28"/>
      <c r="K5" s="214"/>
      <c r="L5" s="62"/>
      <c r="M5" s="275">
        <v>1</v>
      </c>
      <c r="N5" s="275"/>
      <c r="O5" s="276"/>
      <c r="P5" s="275"/>
      <c r="Q5" s="277"/>
      <c r="R5" s="278">
        <v>1</v>
      </c>
      <c r="S5" s="279">
        <f>R5/M5</f>
        <v>1</v>
      </c>
      <c r="T5" s="278"/>
      <c r="U5" s="279"/>
      <c r="V5" s="280">
        <f>(R5+T5)/M5</f>
        <v>1</v>
      </c>
      <c r="W5" s="281"/>
      <c r="X5" s="11"/>
      <c r="Y5" s="9"/>
      <c r="Z5" s="9"/>
      <c r="AA5" s="9"/>
      <c r="AB5" s="9"/>
      <c r="AC5" s="2"/>
      <c r="AD5" s="3"/>
      <c r="AE5" s="4"/>
      <c r="AF5" s="3"/>
      <c r="AG5" s="12"/>
    </row>
    <row r="6" spans="1:33" ht="30.5" customHeight="1" x14ac:dyDescent="0.4">
      <c r="A6" s="7" t="s">
        <v>2</v>
      </c>
      <c r="B6" s="27"/>
      <c r="C6" s="59"/>
      <c r="D6" s="60"/>
      <c r="E6" s="40"/>
      <c r="F6" s="28"/>
      <c r="G6" s="29"/>
      <c r="H6" s="28"/>
      <c r="I6" s="29"/>
      <c r="J6" s="28"/>
      <c r="K6" s="214"/>
      <c r="L6" s="62"/>
      <c r="M6" s="275"/>
      <c r="N6" s="275"/>
      <c r="O6" s="276"/>
      <c r="P6" s="275"/>
      <c r="Q6" s="277"/>
      <c r="R6" s="278"/>
      <c r="S6" s="279"/>
      <c r="T6" s="278"/>
      <c r="U6" s="279"/>
      <c r="V6" s="280"/>
      <c r="W6" s="281"/>
      <c r="X6" s="11"/>
      <c r="Y6" s="9"/>
      <c r="Z6" s="9"/>
      <c r="AA6" s="9"/>
      <c r="AB6" s="9"/>
      <c r="AC6" s="2"/>
      <c r="AD6" s="3"/>
      <c r="AE6" s="4"/>
      <c r="AF6" s="3"/>
      <c r="AG6" s="12"/>
    </row>
    <row r="7" spans="1:33" ht="30.5" customHeight="1" x14ac:dyDescent="0.4">
      <c r="A7" s="7" t="s">
        <v>3</v>
      </c>
      <c r="B7" s="27"/>
      <c r="C7" s="59"/>
      <c r="D7" s="60"/>
      <c r="E7" s="40"/>
      <c r="F7" s="28"/>
      <c r="G7" s="29"/>
      <c r="H7" s="28"/>
      <c r="I7" s="29"/>
      <c r="J7" s="28"/>
      <c r="K7" s="214"/>
      <c r="L7" s="62"/>
      <c r="M7" s="275"/>
      <c r="N7" s="275"/>
      <c r="O7" s="276"/>
      <c r="P7" s="275"/>
      <c r="Q7" s="277"/>
      <c r="R7" s="278"/>
      <c r="S7" s="279"/>
      <c r="T7" s="278"/>
      <c r="U7" s="279"/>
      <c r="V7" s="280"/>
      <c r="W7" s="281"/>
      <c r="X7" s="11"/>
      <c r="Y7" s="9"/>
      <c r="Z7" s="9"/>
      <c r="AA7" s="9"/>
      <c r="AB7" s="9"/>
      <c r="AC7" s="2"/>
      <c r="AD7" s="3"/>
      <c r="AE7" s="4"/>
      <c r="AF7" s="3"/>
      <c r="AG7" s="12"/>
    </row>
    <row r="8" spans="1:33" ht="30.5" customHeight="1" x14ac:dyDescent="0.4">
      <c r="A8" s="7" t="s">
        <v>4</v>
      </c>
      <c r="B8" s="27"/>
      <c r="C8" s="59"/>
      <c r="D8" s="60"/>
      <c r="E8" s="40"/>
      <c r="F8" s="28"/>
      <c r="G8" s="29"/>
      <c r="H8" s="28"/>
      <c r="I8" s="29"/>
      <c r="J8" s="28"/>
      <c r="K8" s="214"/>
      <c r="L8" s="62"/>
      <c r="M8" s="275"/>
      <c r="N8" s="275"/>
      <c r="O8" s="276"/>
      <c r="P8" s="275"/>
      <c r="Q8" s="277"/>
      <c r="R8" s="278"/>
      <c r="S8" s="279"/>
      <c r="T8" s="278"/>
      <c r="U8" s="279"/>
      <c r="V8" s="280"/>
      <c r="W8" s="281"/>
      <c r="X8" s="11"/>
      <c r="Y8" s="9"/>
      <c r="Z8" s="9"/>
      <c r="AA8" s="9"/>
      <c r="AB8" s="9"/>
      <c r="AC8" s="2"/>
      <c r="AD8" s="3"/>
      <c r="AE8" s="4"/>
      <c r="AF8" s="3"/>
      <c r="AG8" s="12"/>
    </row>
    <row r="9" spans="1:33" ht="30.5" customHeight="1" x14ac:dyDescent="0.4">
      <c r="A9" s="7" t="s">
        <v>5</v>
      </c>
      <c r="B9" s="27"/>
      <c r="C9" s="59"/>
      <c r="D9" s="60"/>
      <c r="E9" s="40"/>
      <c r="F9" s="28"/>
      <c r="G9" s="29"/>
      <c r="H9" s="28"/>
      <c r="I9" s="29"/>
      <c r="J9" s="28"/>
      <c r="K9" s="214"/>
      <c r="L9" s="62"/>
      <c r="M9" s="275"/>
      <c r="N9" s="275"/>
      <c r="O9" s="276"/>
      <c r="P9" s="275"/>
      <c r="Q9" s="277"/>
      <c r="R9" s="278"/>
      <c r="S9" s="279"/>
      <c r="T9" s="278"/>
      <c r="U9" s="279"/>
      <c r="V9" s="280"/>
      <c r="W9" s="281"/>
      <c r="X9" s="11"/>
      <c r="Y9" s="9"/>
      <c r="Z9" s="9"/>
      <c r="AA9" s="9"/>
      <c r="AB9" s="9"/>
      <c r="AC9" s="2"/>
      <c r="AD9" s="3"/>
      <c r="AE9" s="4"/>
      <c r="AF9" s="3"/>
      <c r="AG9" s="12"/>
    </row>
    <row r="10" spans="1:33" ht="30.5" customHeight="1" x14ac:dyDescent="0.4">
      <c r="A10" s="7" t="s">
        <v>6</v>
      </c>
      <c r="B10" s="27"/>
      <c r="C10" s="59"/>
      <c r="D10" s="60"/>
      <c r="E10" s="40"/>
      <c r="F10" s="28"/>
      <c r="G10" s="29"/>
      <c r="H10" s="28"/>
      <c r="I10" s="29"/>
      <c r="J10" s="28"/>
      <c r="K10" s="214"/>
      <c r="L10" s="62"/>
      <c r="M10" s="275"/>
      <c r="N10" s="275"/>
      <c r="O10" s="276"/>
      <c r="P10" s="275"/>
      <c r="Q10" s="277"/>
      <c r="R10" s="278"/>
      <c r="S10" s="279"/>
      <c r="T10" s="278"/>
      <c r="U10" s="279"/>
      <c r="V10" s="280"/>
      <c r="W10" s="281"/>
      <c r="X10" s="11"/>
      <c r="Y10" s="9"/>
      <c r="Z10" s="9"/>
      <c r="AA10" s="9"/>
      <c r="AB10" s="9"/>
      <c r="AC10" s="2"/>
      <c r="AD10" s="3"/>
      <c r="AE10" s="4"/>
      <c r="AF10" s="3"/>
      <c r="AG10" s="12"/>
    </row>
    <row r="11" spans="1:33" ht="30.5" customHeight="1" x14ac:dyDescent="0.4">
      <c r="A11" s="7" t="s">
        <v>7</v>
      </c>
      <c r="B11" s="27"/>
      <c r="C11" s="59"/>
      <c r="D11" s="60"/>
      <c r="E11" s="40"/>
      <c r="F11" s="28"/>
      <c r="G11" s="29"/>
      <c r="H11" s="28"/>
      <c r="I11" s="29"/>
      <c r="J11" s="28"/>
      <c r="K11" s="214"/>
      <c r="L11" s="62"/>
      <c r="M11" s="275"/>
      <c r="N11" s="275"/>
      <c r="O11" s="276"/>
      <c r="P11" s="275"/>
      <c r="Q11" s="277"/>
      <c r="R11" s="278"/>
      <c r="S11" s="279"/>
      <c r="T11" s="278"/>
      <c r="U11" s="279"/>
      <c r="V11" s="280"/>
      <c r="W11" s="281"/>
      <c r="X11" s="11"/>
      <c r="Y11" s="9"/>
      <c r="Z11" s="9"/>
      <c r="AA11" s="9"/>
      <c r="AB11" s="9"/>
      <c r="AC11" s="2"/>
      <c r="AD11" s="3"/>
      <c r="AE11" s="4"/>
      <c r="AF11" s="3"/>
      <c r="AG11" s="12"/>
    </row>
    <row r="12" spans="1:33" ht="30.5" customHeight="1" thickBot="1" x14ac:dyDescent="0.45">
      <c r="A12" s="7" t="s">
        <v>8</v>
      </c>
      <c r="B12" s="155"/>
      <c r="C12" s="156"/>
      <c r="D12" s="242"/>
      <c r="E12" s="157"/>
      <c r="F12" s="158"/>
      <c r="G12" s="159"/>
      <c r="H12" s="158"/>
      <c r="I12" s="159"/>
      <c r="J12" s="158"/>
      <c r="K12" s="215"/>
      <c r="L12" s="160"/>
      <c r="M12" s="282">
        <v>1</v>
      </c>
      <c r="N12" s="282"/>
      <c r="O12" s="283"/>
      <c r="P12" s="282">
        <v>1</v>
      </c>
      <c r="Q12" s="284">
        <f>P12/M12</f>
        <v>1</v>
      </c>
      <c r="R12" s="285"/>
      <c r="S12" s="286">
        <f t="shared" ref="S12:S13" si="0">R12/M12</f>
        <v>0</v>
      </c>
      <c r="T12" s="285"/>
      <c r="U12" s="286"/>
      <c r="V12" s="280">
        <f t="shared" ref="V12:V13" si="1">(R12+T12)/M12</f>
        <v>0</v>
      </c>
      <c r="W12" s="287"/>
      <c r="X12" s="11"/>
      <c r="Y12" s="9"/>
      <c r="Z12" s="9"/>
      <c r="AA12" s="9"/>
      <c r="AB12" s="9"/>
      <c r="AC12" s="2"/>
      <c r="AD12" s="3"/>
      <c r="AE12" s="4"/>
      <c r="AF12" s="3"/>
      <c r="AG12" s="12"/>
    </row>
    <row r="13" spans="1:33" ht="30.5" customHeight="1" thickBot="1" x14ac:dyDescent="0.45">
      <c r="A13" s="8" t="s">
        <v>9</v>
      </c>
      <c r="B13" s="167">
        <f>SUM(B5:B12)</f>
        <v>0</v>
      </c>
      <c r="C13" s="168">
        <f>SUM(C5:C12)</f>
        <v>0</v>
      </c>
      <c r="D13" s="169"/>
      <c r="E13" s="170">
        <f>SUM(E5:E12)</f>
        <v>0</v>
      </c>
      <c r="F13" s="171"/>
      <c r="G13" s="170">
        <f>SUM(G5:G12)</f>
        <v>0</v>
      </c>
      <c r="H13" s="171"/>
      <c r="I13" s="170">
        <f>SUM(I5:I12)</f>
        <v>0</v>
      </c>
      <c r="J13" s="171"/>
      <c r="K13" s="216"/>
      <c r="L13" s="172"/>
      <c r="M13" s="268">
        <f t="shared" ref="M13:N13" si="2">SUM(M5:M12)</f>
        <v>2</v>
      </c>
      <c r="N13" s="269">
        <f t="shared" si="2"/>
        <v>0</v>
      </c>
      <c r="O13" s="270">
        <f>N13/M13</f>
        <v>0</v>
      </c>
      <c r="P13" s="269">
        <f>SUM(P5:P12)</f>
        <v>1</v>
      </c>
      <c r="Q13" s="271"/>
      <c r="R13" s="269">
        <f>SUM(R5:R12)</f>
        <v>1</v>
      </c>
      <c r="S13" s="270">
        <f t="shared" si="0"/>
        <v>0.5</v>
      </c>
      <c r="T13" s="269">
        <f>SUM(T5:T12)</f>
        <v>0</v>
      </c>
      <c r="U13" s="270"/>
      <c r="V13" s="289">
        <f t="shared" si="1"/>
        <v>0.5</v>
      </c>
      <c r="W13" s="288"/>
      <c r="X13" s="35"/>
      <c r="Y13" s="17"/>
      <c r="Z13" s="17"/>
      <c r="AA13" s="17"/>
      <c r="AB13" s="17"/>
      <c r="AC13" s="15"/>
      <c r="AD13" s="16"/>
      <c r="AE13" s="17"/>
      <c r="AF13" s="16"/>
      <c r="AG13" s="18"/>
    </row>
    <row r="14" spans="1:33" ht="24" customHeight="1" thickBot="1" x14ac:dyDescent="0.45">
      <c r="A14" s="8" t="s">
        <v>25</v>
      </c>
      <c r="B14" s="161"/>
      <c r="C14" s="162"/>
      <c r="D14" s="163">
        <v>0.14000000000000001</v>
      </c>
      <c r="E14" s="164"/>
      <c r="F14" s="165">
        <v>0.65</v>
      </c>
      <c r="G14" s="164"/>
      <c r="H14" s="165">
        <v>0.18</v>
      </c>
      <c r="I14" s="164"/>
      <c r="J14" s="165">
        <v>0.03</v>
      </c>
      <c r="K14" s="243"/>
      <c r="L14" s="265"/>
      <c r="M14" s="273"/>
      <c r="N14" s="271"/>
      <c r="O14" s="271"/>
      <c r="P14" s="271"/>
      <c r="Q14" s="271"/>
      <c r="R14" s="274"/>
      <c r="S14" s="270"/>
      <c r="T14" s="271"/>
      <c r="U14" s="270"/>
      <c r="V14" s="270"/>
      <c r="W14" s="272"/>
      <c r="X14" s="35"/>
      <c r="Y14" s="17"/>
      <c r="Z14" s="17"/>
      <c r="AA14" s="17"/>
      <c r="AB14" s="17"/>
      <c r="AC14" s="15"/>
      <c r="AD14" s="16"/>
      <c r="AE14" s="17"/>
      <c r="AF14" s="16"/>
      <c r="AG14" s="18"/>
    </row>
  </sheetData>
  <mergeCells count="16">
    <mergeCell ref="C3:D3"/>
    <mergeCell ref="E3:F3"/>
    <mergeCell ref="G3:H3"/>
    <mergeCell ref="I3:J3"/>
    <mergeCell ref="A1:AD1"/>
    <mergeCell ref="B2:L2"/>
    <mergeCell ref="M2:W2"/>
    <mergeCell ref="X2:AG2"/>
    <mergeCell ref="N3:O3"/>
    <mergeCell ref="P3:Q3"/>
    <mergeCell ref="R3:S3"/>
    <mergeCell ref="T3:U3"/>
    <mergeCell ref="Y3:Z3"/>
    <mergeCell ref="AA3:AB3"/>
    <mergeCell ref="AC3:AD3"/>
    <mergeCell ref="AE3:AF3"/>
  </mergeCells>
  <pageMargins left="0.31" right="0.39" top="0.75" bottom="0.75" header="0.3" footer="0.3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60" zoomScaleNormal="60" workbookViewId="0">
      <selection activeCell="AG14" sqref="A1:AG14"/>
    </sheetView>
  </sheetViews>
  <sheetFormatPr defaultColWidth="8.73046875" defaultRowHeight="13.9" x14ac:dyDescent="0.4"/>
  <cols>
    <col min="1" max="1" width="19.265625" style="5" customWidth="1"/>
    <col min="2" max="2" width="3.73046875" style="5" customWidth="1"/>
    <col min="3" max="3" width="4" style="5" customWidth="1"/>
    <col min="4" max="4" width="6.796875" style="5" customWidth="1"/>
    <col min="5" max="5" width="4" style="5" customWidth="1"/>
    <col min="6" max="6" width="5.796875" style="5" customWidth="1"/>
    <col min="7" max="7" width="3.53125" style="5" customWidth="1"/>
    <col min="8" max="8" width="5.73046875" style="5" customWidth="1"/>
    <col min="9" max="9" width="4.06640625" style="5" customWidth="1"/>
    <col min="10" max="11" width="6.19921875" style="5" customWidth="1"/>
    <col min="12" max="13" width="4.796875" style="5" customWidth="1"/>
    <col min="14" max="14" width="3.73046875" style="5" customWidth="1"/>
    <col min="15" max="15" width="5.73046875" style="5" customWidth="1"/>
    <col min="16" max="16" width="3.9296875" style="5" customWidth="1"/>
    <col min="17" max="17" width="4.796875" style="5" customWidth="1"/>
    <col min="18" max="18" width="3.9296875" style="5" customWidth="1"/>
    <col min="19" max="19" width="4.796875" style="5" customWidth="1"/>
    <col min="20" max="20" width="4.46484375" style="5" customWidth="1"/>
    <col min="21" max="21" width="5.9296875" style="5" customWidth="1"/>
    <col min="22" max="22" width="6.33203125" style="5" customWidth="1"/>
    <col min="23" max="23" width="4.796875" style="5" customWidth="1"/>
    <col min="24" max="33" width="4.59765625" style="5" customWidth="1"/>
    <col min="34" max="16384" width="8.73046875" style="5"/>
  </cols>
  <sheetData>
    <row r="1" spans="1:33" ht="29" customHeight="1" thickBot="1" x14ac:dyDescent="0.5">
      <c r="A1" s="491" t="s">
        <v>37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3" ht="21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500"/>
      <c r="M2" s="494">
        <v>2018</v>
      </c>
      <c r="N2" s="495"/>
      <c r="O2" s="495"/>
      <c r="P2" s="495"/>
      <c r="Q2" s="495"/>
      <c r="R2" s="495"/>
      <c r="S2" s="495"/>
      <c r="T2" s="495"/>
      <c r="U2" s="495"/>
      <c r="V2" s="495"/>
      <c r="W2" s="496"/>
      <c r="X2" s="506">
        <v>2019</v>
      </c>
      <c r="Y2" s="506"/>
      <c r="Z2" s="506"/>
      <c r="AA2" s="506"/>
      <c r="AB2" s="469"/>
      <c r="AC2" s="469"/>
      <c r="AD2" s="469"/>
      <c r="AE2" s="469"/>
      <c r="AF2" s="469"/>
      <c r="AG2" s="470"/>
    </row>
    <row r="3" spans="1:33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40" t="s">
        <v>44</v>
      </c>
      <c r="L3" s="78" t="s">
        <v>24</v>
      </c>
      <c r="M3" s="151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40" t="s">
        <v>44</v>
      </c>
      <c r="W3" s="53" t="s">
        <v>24</v>
      </c>
      <c r="X3" s="150" t="s">
        <v>11</v>
      </c>
      <c r="Y3" s="498" t="s">
        <v>19</v>
      </c>
      <c r="Z3" s="499"/>
      <c r="AA3" s="498" t="s">
        <v>21</v>
      </c>
      <c r="AB3" s="499"/>
      <c r="AC3" s="498" t="s">
        <v>22</v>
      </c>
      <c r="AD3" s="499" t="s">
        <v>10</v>
      </c>
      <c r="AE3" s="498" t="s">
        <v>23</v>
      </c>
      <c r="AF3" s="499" t="s">
        <v>10</v>
      </c>
      <c r="AG3" s="53" t="s">
        <v>24</v>
      </c>
    </row>
    <row r="4" spans="1:33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45" t="s">
        <v>10</v>
      </c>
      <c r="I4" s="52" t="s">
        <v>20</v>
      </c>
      <c r="J4" s="45" t="s">
        <v>10</v>
      </c>
      <c r="K4" s="79" t="s">
        <v>10</v>
      </c>
      <c r="L4" s="79"/>
      <c r="M4" s="48"/>
      <c r="N4" s="52" t="s">
        <v>20</v>
      </c>
      <c r="O4" s="45" t="s">
        <v>10</v>
      </c>
      <c r="P4" s="52" t="s">
        <v>20</v>
      </c>
      <c r="Q4" s="45" t="s">
        <v>10</v>
      </c>
      <c r="R4" s="52" t="s">
        <v>20</v>
      </c>
      <c r="S4" s="45" t="s">
        <v>10</v>
      </c>
      <c r="T4" s="52" t="s">
        <v>20</v>
      </c>
      <c r="U4" s="45" t="s">
        <v>10</v>
      </c>
      <c r="V4" s="79" t="s">
        <v>10</v>
      </c>
      <c r="W4" s="46"/>
      <c r="X4" s="293"/>
      <c r="Y4" s="52" t="s">
        <v>20</v>
      </c>
      <c r="Z4" s="45" t="s">
        <v>10</v>
      </c>
      <c r="AA4" s="52" t="s">
        <v>20</v>
      </c>
      <c r="AB4" s="45" t="s">
        <v>10</v>
      </c>
      <c r="AC4" s="52" t="s">
        <v>20</v>
      </c>
      <c r="AD4" s="45" t="s">
        <v>10</v>
      </c>
      <c r="AE4" s="52" t="s">
        <v>20</v>
      </c>
      <c r="AF4" s="45" t="s">
        <v>10</v>
      </c>
      <c r="AG4" s="46"/>
    </row>
    <row r="5" spans="1:33" ht="21.5" customHeight="1" x14ac:dyDescent="0.4">
      <c r="A5" s="7" t="s">
        <v>1</v>
      </c>
      <c r="B5" s="27">
        <v>2</v>
      </c>
      <c r="C5" s="59"/>
      <c r="D5" s="60"/>
      <c r="E5" s="40">
        <v>1</v>
      </c>
      <c r="F5" s="28">
        <f>E5/B5</f>
        <v>0.5</v>
      </c>
      <c r="G5" s="29">
        <v>1</v>
      </c>
      <c r="H5" s="28">
        <f>G5/B5</f>
        <v>0.5</v>
      </c>
      <c r="I5" s="29"/>
      <c r="J5" s="28"/>
      <c r="K5" s="214">
        <f>(G5+I5)/B5</f>
        <v>0.5</v>
      </c>
      <c r="L5" s="80"/>
      <c r="M5" s="134">
        <v>2</v>
      </c>
      <c r="N5" s="59"/>
      <c r="O5" s="60"/>
      <c r="P5" s="40">
        <v>1</v>
      </c>
      <c r="Q5" s="28"/>
      <c r="R5" s="29">
        <v>1</v>
      </c>
      <c r="S5" s="28"/>
      <c r="T5" s="29"/>
      <c r="U5" s="28"/>
      <c r="V5" s="28">
        <f>(R5+T5)/M5</f>
        <v>0.5</v>
      </c>
      <c r="W5" s="62"/>
      <c r="X5" s="34"/>
      <c r="Y5" s="34"/>
      <c r="Z5" s="34"/>
      <c r="AA5" s="34"/>
      <c r="AB5" s="9"/>
      <c r="AC5" s="2"/>
      <c r="AD5" s="3"/>
      <c r="AE5" s="4"/>
      <c r="AF5" s="3"/>
      <c r="AG5" s="12"/>
    </row>
    <row r="6" spans="1:33" ht="21.5" customHeight="1" x14ac:dyDescent="0.4">
      <c r="A6" s="7" t="s">
        <v>2</v>
      </c>
      <c r="B6" s="27"/>
      <c r="C6" s="59"/>
      <c r="D6" s="60"/>
      <c r="E6" s="40"/>
      <c r="F6" s="28"/>
      <c r="G6" s="29"/>
      <c r="H6" s="28"/>
      <c r="I6" s="29"/>
      <c r="J6" s="28"/>
      <c r="K6" s="214"/>
      <c r="L6" s="80"/>
      <c r="M6" s="134"/>
      <c r="N6" s="59"/>
      <c r="O6" s="60"/>
      <c r="P6" s="40"/>
      <c r="Q6" s="28"/>
      <c r="R6" s="29"/>
      <c r="S6" s="28"/>
      <c r="T6" s="29"/>
      <c r="U6" s="28"/>
      <c r="V6" s="28"/>
      <c r="W6" s="62"/>
      <c r="X6" s="34"/>
      <c r="Y6" s="34"/>
      <c r="Z6" s="34"/>
      <c r="AA6" s="34"/>
      <c r="AB6" s="9"/>
      <c r="AC6" s="2"/>
      <c r="AD6" s="3"/>
      <c r="AE6" s="4"/>
      <c r="AF6" s="3"/>
      <c r="AG6" s="12"/>
    </row>
    <row r="7" spans="1:33" ht="21.5" customHeight="1" x14ac:dyDescent="0.4">
      <c r="A7" s="7" t="s">
        <v>3</v>
      </c>
      <c r="B7" s="27"/>
      <c r="C7" s="59"/>
      <c r="D7" s="60"/>
      <c r="E7" s="40"/>
      <c r="F7" s="28"/>
      <c r="G7" s="29"/>
      <c r="H7" s="28"/>
      <c r="I7" s="29"/>
      <c r="J7" s="28"/>
      <c r="K7" s="214"/>
      <c r="L7" s="80"/>
      <c r="M7" s="134"/>
      <c r="N7" s="59"/>
      <c r="O7" s="60"/>
      <c r="P7" s="40"/>
      <c r="Q7" s="28"/>
      <c r="R7" s="29"/>
      <c r="S7" s="28"/>
      <c r="T7" s="29"/>
      <c r="U7" s="28"/>
      <c r="V7" s="28"/>
      <c r="W7" s="62"/>
      <c r="X7" s="34"/>
      <c r="Y7" s="34"/>
      <c r="Z7" s="34"/>
      <c r="AA7" s="34"/>
      <c r="AB7" s="9"/>
      <c r="AC7" s="2"/>
      <c r="AD7" s="3"/>
      <c r="AE7" s="4"/>
      <c r="AF7" s="3"/>
      <c r="AG7" s="12"/>
    </row>
    <row r="8" spans="1:33" ht="21.5" customHeight="1" x14ac:dyDescent="0.4">
      <c r="A8" s="7" t="s">
        <v>4</v>
      </c>
      <c r="B8" s="27"/>
      <c r="C8" s="59"/>
      <c r="D8" s="60"/>
      <c r="E8" s="40"/>
      <c r="F8" s="28"/>
      <c r="G8" s="29"/>
      <c r="H8" s="28"/>
      <c r="I8" s="29"/>
      <c r="J8" s="28"/>
      <c r="K8" s="214"/>
      <c r="L8" s="80"/>
      <c r="M8" s="134"/>
      <c r="N8" s="59"/>
      <c r="O8" s="60"/>
      <c r="P8" s="40"/>
      <c r="Q8" s="28"/>
      <c r="R8" s="29"/>
      <c r="S8" s="28"/>
      <c r="T8" s="29"/>
      <c r="U8" s="28"/>
      <c r="V8" s="28"/>
      <c r="W8" s="62"/>
      <c r="X8" s="34"/>
      <c r="Y8" s="34"/>
      <c r="Z8" s="34"/>
      <c r="AA8" s="34"/>
      <c r="AB8" s="9"/>
      <c r="AC8" s="2"/>
      <c r="AD8" s="3"/>
      <c r="AE8" s="4"/>
      <c r="AF8" s="3"/>
      <c r="AG8" s="12"/>
    </row>
    <row r="9" spans="1:33" ht="21.5" customHeight="1" x14ac:dyDescent="0.4">
      <c r="A9" s="7" t="s">
        <v>5</v>
      </c>
      <c r="B9" s="27"/>
      <c r="C9" s="59"/>
      <c r="D9" s="60"/>
      <c r="E9" s="40"/>
      <c r="F9" s="28"/>
      <c r="G9" s="29"/>
      <c r="H9" s="28"/>
      <c r="I9" s="29"/>
      <c r="J9" s="28"/>
      <c r="K9" s="214"/>
      <c r="L9" s="80"/>
      <c r="M9" s="134"/>
      <c r="N9" s="59"/>
      <c r="O9" s="60"/>
      <c r="P9" s="40"/>
      <c r="Q9" s="28"/>
      <c r="R9" s="29"/>
      <c r="S9" s="28"/>
      <c r="T9" s="29"/>
      <c r="U9" s="28"/>
      <c r="V9" s="28"/>
      <c r="W9" s="62"/>
      <c r="X9" s="34"/>
      <c r="Y9" s="34"/>
      <c r="Z9" s="34"/>
      <c r="AA9" s="34"/>
      <c r="AB9" s="9"/>
      <c r="AC9" s="2"/>
      <c r="AD9" s="3"/>
      <c r="AE9" s="4"/>
      <c r="AF9" s="3"/>
      <c r="AG9" s="12"/>
    </row>
    <row r="10" spans="1:33" ht="21.5" customHeight="1" x14ac:dyDescent="0.4">
      <c r="A10" s="7" t="s">
        <v>6</v>
      </c>
      <c r="B10" s="27"/>
      <c r="C10" s="59"/>
      <c r="D10" s="60"/>
      <c r="E10" s="40"/>
      <c r="F10" s="28"/>
      <c r="G10" s="29"/>
      <c r="H10" s="28"/>
      <c r="I10" s="29"/>
      <c r="J10" s="28"/>
      <c r="K10" s="214"/>
      <c r="L10" s="80"/>
      <c r="M10" s="134"/>
      <c r="N10" s="59"/>
      <c r="O10" s="60"/>
      <c r="P10" s="40"/>
      <c r="Q10" s="28"/>
      <c r="R10" s="29"/>
      <c r="S10" s="28"/>
      <c r="T10" s="29"/>
      <c r="U10" s="28"/>
      <c r="V10" s="28"/>
      <c r="W10" s="62"/>
      <c r="X10" s="34"/>
      <c r="Y10" s="34"/>
      <c r="Z10" s="34"/>
      <c r="AA10" s="34"/>
      <c r="AB10" s="9"/>
      <c r="AC10" s="2"/>
      <c r="AD10" s="3"/>
      <c r="AE10" s="4"/>
      <c r="AF10" s="3"/>
      <c r="AG10" s="12"/>
    </row>
    <row r="11" spans="1:33" ht="21.5" customHeight="1" x14ac:dyDescent="0.4">
      <c r="A11" s="7" t="s">
        <v>7</v>
      </c>
      <c r="B11" s="27">
        <v>2</v>
      </c>
      <c r="C11" s="59"/>
      <c r="D11" s="60"/>
      <c r="E11" s="40">
        <v>1</v>
      </c>
      <c r="F11" s="28">
        <f t="shared" ref="F11:F13" si="0">E11/B11</f>
        <v>0.5</v>
      </c>
      <c r="G11" s="29">
        <v>1</v>
      </c>
      <c r="H11" s="28">
        <f t="shared" ref="H11" si="1">G11/B11</f>
        <v>0.5</v>
      </c>
      <c r="I11" s="29"/>
      <c r="J11" s="28"/>
      <c r="K11" s="214">
        <f t="shared" ref="K11:K13" si="2">(G11+I11)/B11</f>
        <v>0.5</v>
      </c>
      <c r="L11" s="80"/>
      <c r="M11" s="134">
        <v>2</v>
      </c>
      <c r="N11" s="59"/>
      <c r="O11" s="60"/>
      <c r="P11" s="40">
        <v>1</v>
      </c>
      <c r="Q11" s="28"/>
      <c r="R11" s="29">
        <v>1</v>
      </c>
      <c r="S11" s="28"/>
      <c r="T11" s="29"/>
      <c r="U11" s="28"/>
      <c r="V11" s="28">
        <f t="shared" ref="V11:V13" si="3">(R11+T11)/M11</f>
        <v>0.5</v>
      </c>
      <c r="W11" s="62"/>
      <c r="X11" s="34"/>
      <c r="Y11" s="34"/>
      <c r="Z11" s="34"/>
      <c r="AA11" s="34"/>
      <c r="AB11" s="9"/>
      <c r="AC11" s="2"/>
      <c r="AD11" s="3"/>
      <c r="AE11" s="4"/>
      <c r="AF11" s="3"/>
      <c r="AG11" s="12"/>
    </row>
    <row r="12" spans="1:33" ht="21.5" customHeight="1" thickBot="1" x14ac:dyDescent="0.45">
      <c r="A12" s="7" t="s">
        <v>8</v>
      </c>
      <c r="B12" s="155">
        <v>1</v>
      </c>
      <c r="C12" s="156">
        <v>1</v>
      </c>
      <c r="D12" s="242">
        <f t="shared" ref="D12:D13" si="4">C12/B12</f>
        <v>1</v>
      </c>
      <c r="E12" s="157"/>
      <c r="F12" s="158"/>
      <c r="G12" s="159"/>
      <c r="H12" s="158"/>
      <c r="I12" s="159"/>
      <c r="J12" s="158"/>
      <c r="K12" s="215">
        <f t="shared" si="2"/>
        <v>0</v>
      </c>
      <c r="L12" s="292"/>
      <c r="M12" s="290"/>
      <c r="N12" s="156"/>
      <c r="O12" s="242"/>
      <c r="P12" s="157"/>
      <c r="Q12" s="158"/>
      <c r="R12" s="159"/>
      <c r="S12" s="158"/>
      <c r="T12" s="159"/>
      <c r="U12" s="158"/>
      <c r="V12" s="28"/>
      <c r="W12" s="160"/>
      <c r="X12" s="34"/>
      <c r="Y12" s="34"/>
      <c r="Z12" s="34"/>
      <c r="AA12" s="34"/>
      <c r="AB12" s="9"/>
      <c r="AC12" s="2"/>
      <c r="AD12" s="3"/>
      <c r="AE12" s="4"/>
      <c r="AF12" s="3"/>
      <c r="AG12" s="12"/>
    </row>
    <row r="13" spans="1:33" ht="21.5" customHeight="1" thickBot="1" x14ac:dyDescent="0.45">
      <c r="A13" s="8" t="s">
        <v>9</v>
      </c>
      <c r="B13" s="167">
        <f>SUM(B5:B12)</f>
        <v>5</v>
      </c>
      <c r="C13" s="168">
        <f>SUM(C5:C12)</f>
        <v>1</v>
      </c>
      <c r="D13" s="169">
        <f t="shared" si="4"/>
        <v>0.2</v>
      </c>
      <c r="E13" s="170">
        <f>SUM(E5:E12)</f>
        <v>2</v>
      </c>
      <c r="F13" s="171">
        <f t="shared" si="0"/>
        <v>0.4</v>
      </c>
      <c r="G13" s="170">
        <f>SUM(G5:G12)</f>
        <v>2</v>
      </c>
      <c r="H13" s="171">
        <f t="shared" ref="H13" si="5">G13/B13</f>
        <v>0.4</v>
      </c>
      <c r="I13" s="170">
        <f>SUM(I5:I12)</f>
        <v>0</v>
      </c>
      <c r="J13" s="171">
        <f t="shared" ref="J13" si="6">I13/B13</f>
        <v>0</v>
      </c>
      <c r="K13" s="216">
        <f t="shared" si="2"/>
        <v>0.4</v>
      </c>
      <c r="L13" s="221"/>
      <c r="M13" s="167">
        <f>SUM(M5:M12)</f>
        <v>4</v>
      </c>
      <c r="N13" s="168">
        <f>SUM(N5:N12)</f>
        <v>0</v>
      </c>
      <c r="O13" s="169"/>
      <c r="P13" s="168">
        <f>SUM(P5:P12)</f>
        <v>2</v>
      </c>
      <c r="Q13" s="171"/>
      <c r="R13" s="168">
        <f>SUM(R5:R12)</f>
        <v>2</v>
      </c>
      <c r="S13" s="171"/>
      <c r="T13" s="170"/>
      <c r="U13" s="171"/>
      <c r="V13" s="32">
        <f t="shared" si="3"/>
        <v>0.5</v>
      </c>
      <c r="W13" s="172"/>
      <c r="X13" s="35"/>
      <c r="Y13" s="16"/>
      <c r="Z13" s="16"/>
      <c r="AA13" s="16"/>
      <c r="AB13" s="16"/>
      <c r="AC13" s="16"/>
      <c r="AD13" s="16"/>
      <c r="AE13" s="17"/>
      <c r="AF13" s="16"/>
      <c r="AG13" s="18"/>
    </row>
    <row r="14" spans="1:33" ht="21.5" customHeight="1" thickBot="1" x14ac:dyDescent="0.45">
      <c r="A14" s="8" t="s">
        <v>25</v>
      </c>
      <c r="B14" s="161"/>
      <c r="C14" s="162"/>
      <c r="D14" s="163">
        <v>0.04</v>
      </c>
      <c r="E14" s="164"/>
      <c r="F14" s="165">
        <v>0.44</v>
      </c>
      <c r="G14" s="164"/>
      <c r="H14" s="165">
        <v>0.35</v>
      </c>
      <c r="I14" s="164"/>
      <c r="J14" s="165">
        <v>0.17</v>
      </c>
      <c r="K14" s="243">
        <v>0.52</v>
      </c>
      <c r="L14" s="265"/>
      <c r="M14" s="291"/>
      <c r="N14" s="164"/>
      <c r="O14" s="163"/>
      <c r="P14" s="164"/>
      <c r="Q14" s="165"/>
      <c r="R14" s="164"/>
      <c r="S14" s="165"/>
      <c r="T14" s="164"/>
      <c r="U14" s="165"/>
      <c r="V14" s="165"/>
      <c r="W14" s="166"/>
      <c r="X14" s="35"/>
      <c r="Y14" s="16"/>
      <c r="Z14" s="16"/>
      <c r="AA14" s="16"/>
      <c r="AB14" s="16"/>
      <c r="AC14" s="16"/>
      <c r="AD14" s="16"/>
      <c r="AE14" s="17"/>
      <c r="AF14" s="16"/>
      <c r="AG14" s="18"/>
    </row>
  </sheetData>
  <mergeCells count="16">
    <mergeCell ref="C3:D3"/>
    <mergeCell ref="E3:F3"/>
    <mergeCell ref="G3:H3"/>
    <mergeCell ref="I3:J3"/>
    <mergeCell ref="A1:AD1"/>
    <mergeCell ref="B2:L2"/>
    <mergeCell ref="M2:W2"/>
    <mergeCell ref="X2:AG2"/>
    <mergeCell ref="N3:O3"/>
    <mergeCell ref="P3:Q3"/>
    <mergeCell ref="R3:S3"/>
    <mergeCell ref="T3:U3"/>
    <mergeCell ref="Y3:Z3"/>
    <mergeCell ref="AA3:AB3"/>
    <mergeCell ref="AC3:AD3"/>
    <mergeCell ref="AE3:AF3"/>
  </mergeCells>
  <pageMargins left="0.38" right="0.39" top="0.75" bottom="0.75" header="0.3" footer="0.3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70" zoomScaleNormal="70" workbookViewId="0">
      <selection activeCell="Q13" sqref="Q13"/>
    </sheetView>
  </sheetViews>
  <sheetFormatPr defaultColWidth="8.73046875" defaultRowHeight="13.9" x14ac:dyDescent="0.4"/>
  <cols>
    <col min="1" max="1" width="19.796875" style="5" customWidth="1"/>
    <col min="2" max="2" width="4.46484375" style="5" customWidth="1"/>
    <col min="3" max="3" width="3.33203125" style="5" customWidth="1"/>
    <col min="4" max="4" width="7.59765625" style="5" customWidth="1"/>
    <col min="5" max="5" width="4.73046875" style="5" customWidth="1"/>
    <col min="6" max="6" width="6.53125" style="5" customWidth="1"/>
    <col min="7" max="7" width="4.59765625" style="5" customWidth="1"/>
    <col min="8" max="8" width="5.73046875" style="5" customWidth="1"/>
    <col min="9" max="9" width="4.06640625" style="5" customWidth="1"/>
    <col min="10" max="12" width="5" style="5" customWidth="1"/>
    <col min="13" max="14" width="4.06640625" style="5" customWidth="1"/>
    <col min="15" max="15" width="6.796875" style="5" customWidth="1"/>
    <col min="16" max="16" width="4.59765625" style="5" customWidth="1"/>
    <col min="17" max="17" width="5.73046875" style="5" customWidth="1"/>
    <col min="18" max="18" width="3.73046875" style="5" customWidth="1"/>
    <col min="19" max="19" width="5.53125" style="5" customWidth="1"/>
    <col min="20" max="20" width="3" style="5" customWidth="1"/>
    <col min="21" max="21" width="5" style="5" customWidth="1"/>
    <col min="22" max="24" width="5.9296875" style="5" customWidth="1"/>
    <col min="25" max="25" width="5" style="5" customWidth="1"/>
    <col min="26" max="26" width="5.9296875" style="5" customWidth="1"/>
    <col min="27" max="27" width="4.59765625" style="5" customWidth="1"/>
    <col min="28" max="28" width="5.9296875" style="5" customWidth="1"/>
    <col min="29" max="29" width="5" style="5" customWidth="1"/>
    <col min="30" max="30" width="5.9296875" style="5" customWidth="1"/>
    <col min="31" max="31" width="4.796875" style="5" customWidth="1"/>
    <col min="32" max="33" width="5.9296875" style="5" customWidth="1"/>
    <col min="34" max="16384" width="8.73046875" style="5"/>
  </cols>
  <sheetData>
    <row r="1" spans="1:33" ht="29" customHeight="1" thickBot="1" x14ac:dyDescent="0.5">
      <c r="A1" s="491" t="s">
        <v>38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3" ht="21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496"/>
      <c r="M2" s="468">
        <v>2018</v>
      </c>
      <c r="N2" s="469"/>
      <c r="O2" s="469"/>
      <c r="P2" s="469"/>
      <c r="Q2" s="469"/>
      <c r="R2" s="469"/>
      <c r="S2" s="469"/>
      <c r="T2" s="469"/>
      <c r="U2" s="469"/>
      <c r="V2" s="469"/>
      <c r="W2" s="470"/>
      <c r="X2" s="506">
        <v>2019</v>
      </c>
      <c r="Y2" s="506"/>
      <c r="Z2" s="506"/>
      <c r="AA2" s="506"/>
      <c r="AB2" s="469"/>
      <c r="AC2" s="469"/>
      <c r="AD2" s="469"/>
      <c r="AE2" s="469"/>
      <c r="AF2" s="469"/>
      <c r="AG2" s="470"/>
    </row>
    <row r="3" spans="1:33" ht="89" customHeight="1" x14ac:dyDescent="0.4">
      <c r="A3" s="6" t="s">
        <v>0</v>
      </c>
      <c r="B3" s="151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40" t="s">
        <v>44</v>
      </c>
      <c r="L3" s="53" t="s">
        <v>24</v>
      </c>
      <c r="M3" s="151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40" t="s">
        <v>44</v>
      </c>
      <c r="W3" s="53" t="s">
        <v>24</v>
      </c>
      <c r="X3" s="150" t="s">
        <v>11</v>
      </c>
      <c r="Y3" s="498" t="s">
        <v>19</v>
      </c>
      <c r="Z3" s="499"/>
      <c r="AA3" s="498" t="s">
        <v>21</v>
      </c>
      <c r="AB3" s="499"/>
      <c r="AC3" s="498" t="s">
        <v>22</v>
      </c>
      <c r="AD3" s="499" t="s">
        <v>10</v>
      </c>
      <c r="AE3" s="498" t="s">
        <v>23</v>
      </c>
      <c r="AF3" s="499" t="s">
        <v>10</v>
      </c>
      <c r="AG3" s="53" t="s">
        <v>24</v>
      </c>
    </row>
    <row r="4" spans="1:33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45" t="s">
        <v>10</v>
      </c>
      <c r="I4" s="52" t="s">
        <v>20</v>
      </c>
      <c r="J4" s="45" t="s">
        <v>10</v>
      </c>
      <c r="K4" s="79" t="s">
        <v>10</v>
      </c>
      <c r="L4" s="46"/>
      <c r="M4" s="48"/>
      <c r="N4" s="52" t="s">
        <v>20</v>
      </c>
      <c r="O4" s="45" t="s">
        <v>10</v>
      </c>
      <c r="P4" s="52" t="s">
        <v>20</v>
      </c>
      <c r="Q4" s="45" t="s">
        <v>10</v>
      </c>
      <c r="R4" s="52" t="s">
        <v>20</v>
      </c>
      <c r="S4" s="45" t="s">
        <v>10</v>
      </c>
      <c r="T4" s="52" t="s">
        <v>20</v>
      </c>
      <c r="U4" s="45" t="s">
        <v>10</v>
      </c>
      <c r="V4" s="79" t="s">
        <v>10</v>
      </c>
      <c r="W4" s="46"/>
      <c r="X4" s="293"/>
      <c r="Y4" s="52" t="s">
        <v>20</v>
      </c>
      <c r="Z4" s="45" t="s">
        <v>10</v>
      </c>
      <c r="AA4" s="52" t="s">
        <v>20</v>
      </c>
      <c r="AB4" s="45" t="s">
        <v>10</v>
      </c>
      <c r="AC4" s="52" t="s">
        <v>20</v>
      </c>
      <c r="AD4" s="45" t="s">
        <v>10</v>
      </c>
      <c r="AE4" s="52" t="s">
        <v>20</v>
      </c>
      <c r="AF4" s="45" t="s">
        <v>10</v>
      </c>
      <c r="AG4" s="46"/>
    </row>
    <row r="5" spans="1:33" ht="21.5" customHeight="1" x14ac:dyDescent="0.4">
      <c r="A5" s="7" t="s">
        <v>1</v>
      </c>
      <c r="B5" s="27">
        <v>28</v>
      </c>
      <c r="C5" s="59">
        <v>2</v>
      </c>
      <c r="D5" s="60">
        <f>C5/B5</f>
        <v>7.1428571428571425E-2</v>
      </c>
      <c r="E5" s="40">
        <v>17</v>
      </c>
      <c r="F5" s="28">
        <f>E5/B5</f>
        <v>0.6071428571428571</v>
      </c>
      <c r="G5" s="29">
        <v>8</v>
      </c>
      <c r="H5" s="28">
        <f>G5/B5</f>
        <v>0.2857142857142857</v>
      </c>
      <c r="I5" s="29">
        <v>1</v>
      </c>
      <c r="J5" s="28">
        <f>I5/B5</f>
        <v>3.5714285714285712E-2</v>
      </c>
      <c r="K5" s="214">
        <f>(G5+I5)/B5</f>
        <v>0.32142857142857145</v>
      </c>
      <c r="L5" s="62"/>
      <c r="M5" s="134">
        <v>23</v>
      </c>
      <c r="N5" s="59">
        <v>6</v>
      </c>
      <c r="O5" s="60">
        <f>N5/M5</f>
        <v>0.2608695652173913</v>
      </c>
      <c r="P5" s="40">
        <v>11</v>
      </c>
      <c r="Q5" s="28">
        <f>P5/M5</f>
        <v>0.47826086956521741</v>
      </c>
      <c r="R5" s="29">
        <v>6</v>
      </c>
      <c r="S5" s="28">
        <f>R5/M5</f>
        <v>0.2608695652173913</v>
      </c>
      <c r="T5" s="29"/>
      <c r="U5" s="28"/>
      <c r="V5" s="214">
        <f>(R5+T5)/M5</f>
        <v>0.2608695652173913</v>
      </c>
      <c r="W5" s="62"/>
      <c r="X5" s="34"/>
      <c r="Y5" s="34"/>
      <c r="Z5" s="34"/>
      <c r="AA5" s="34"/>
      <c r="AB5" s="9"/>
      <c r="AC5" s="2"/>
      <c r="AD5" s="3"/>
      <c r="AE5" s="4"/>
      <c r="AF5" s="3"/>
      <c r="AG5" s="12"/>
    </row>
    <row r="6" spans="1:33" ht="21.5" customHeight="1" x14ac:dyDescent="0.4">
      <c r="A6" s="7" t="s">
        <v>2</v>
      </c>
      <c r="B6" s="27">
        <v>9</v>
      </c>
      <c r="C6" s="59"/>
      <c r="D6" s="60"/>
      <c r="E6" s="40">
        <v>7</v>
      </c>
      <c r="F6" s="28">
        <f t="shared" ref="F6:F12" si="0">E6/B6</f>
        <v>0.77777777777777779</v>
      </c>
      <c r="G6" s="29">
        <v>2</v>
      </c>
      <c r="H6" s="28">
        <f t="shared" ref="H6:H13" si="1">G6/B6</f>
        <v>0.22222222222222221</v>
      </c>
      <c r="I6" s="29"/>
      <c r="J6" s="28"/>
      <c r="K6" s="214">
        <f t="shared" ref="K6:K13" si="2">(G6+I6)/B6</f>
        <v>0.22222222222222221</v>
      </c>
      <c r="L6" s="62"/>
      <c r="M6" s="134">
        <v>16</v>
      </c>
      <c r="N6" s="59">
        <v>4</v>
      </c>
      <c r="O6" s="60">
        <f t="shared" ref="O6:O13" si="3">N6/M6</f>
        <v>0.25</v>
      </c>
      <c r="P6" s="40">
        <v>8</v>
      </c>
      <c r="Q6" s="28">
        <v>0</v>
      </c>
      <c r="R6" s="29">
        <v>4</v>
      </c>
      <c r="S6" s="28">
        <f t="shared" ref="S6:S13" si="4">R6/M6</f>
        <v>0.25</v>
      </c>
      <c r="T6" s="29"/>
      <c r="U6" s="28"/>
      <c r="V6" s="214">
        <f t="shared" ref="V6:V13" si="5">(R6+T6)/M6</f>
        <v>0.25</v>
      </c>
      <c r="W6" s="62"/>
      <c r="X6" s="34"/>
      <c r="Y6" s="34"/>
      <c r="Z6" s="34"/>
      <c r="AA6" s="34"/>
      <c r="AB6" s="9"/>
      <c r="AC6" s="2"/>
      <c r="AD6" s="3"/>
      <c r="AE6" s="4"/>
      <c r="AF6" s="3"/>
      <c r="AG6" s="12"/>
    </row>
    <row r="7" spans="1:33" ht="21.5" customHeight="1" x14ac:dyDescent="0.4">
      <c r="A7" s="7" t="s">
        <v>3</v>
      </c>
      <c r="B7" s="27"/>
      <c r="C7" s="59"/>
      <c r="D7" s="60"/>
      <c r="E7" s="40"/>
      <c r="F7" s="28"/>
      <c r="G7" s="29"/>
      <c r="H7" s="28"/>
      <c r="I7" s="29"/>
      <c r="J7" s="28"/>
      <c r="K7" s="214"/>
      <c r="L7" s="62"/>
      <c r="M7" s="134"/>
      <c r="N7" s="59"/>
      <c r="O7" s="60"/>
      <c r="P7" s="40"/>
      <c r="Q7" s="28"/>
      <c r="R7" s="29"/>
      <c r="S7" s="28"/>
      <c r="T7" s="29"/>
      <c r="U7" s="28"/>
      <c r="V7" s="214"/>
      <c r="W7" s="62"/>
      <c r="X7" s="34"/>
      <c r="Y7" s="34"/>
      <c r="Z7" s="34"/>
      <c r="AA7" s="34"/>
      <c r="AB7" s="9"/>
      <c r="AC7" s="2"/>
      <c r="AD7" s="3"/>
      <c r="AE7" s="4"/>
      <c r="AF7" s="3"/>
      <c r="AG7" s="12"/>
    </row>
    <row r="8" spans="1:33" ht="21.5" customHeight="1" x14ac:dyDescent="0.4">
      <c r="A8" s="7" t="s">
        <v>4</v>
      </c>
      <c r="B8" s="27">
        <v>3</v>
      </c>
      <c r="C8" s="59"/>
      <c r="D8" s="60"/>
      <c r="E8" s="40">
        <v>3</v>
      </c>
      <c r="F8" s="28">
        <f t="shared" si="0"/>
        <v>1</v>
      </c>
      <c r="G8" s="29"/>
      <c r="H8" s="28"/>
      <c r="I8" s="29"/>
      <c r="J8" s="28"/>
      <c r="K8" s="214">
        <f t="shared" si="2"/>
        <v>0</v>
      </c>
      <c r="L8" s="62"/>
      <c r="M8" s="134"/>
      <c r="N8" s="59"/>
      <c r="O8" s="60"/>
      <c r="P8" s="40"/>
      <c r="Q8" s="28"/>
      <c r="R8" s="29"/>
      <c r="S8" s="28"/>
      <c r="T8" s="29"/>
      <c r="U8" s="28"/>
      <c r="V8" s="214"/>
      <c r="W8" s="62"/>
      <c r="X8" s="34"/>
      <c r="Y8" s="34"/>
      <c r="Z8" s="34"/>
      <c r="AA8" s="34"/>
      <c r="AB8" s="9"/>
      <c r="AC8" s="2"/>
      <c r="AD8" s="3"/>
      <c r="AE8" s="4"/>
      <c r="AF8" s="3"/>
      <c r="AG8" s="12"/>
    </row>
    <row r="9" spans="1:33" ht="21.5" customHeight="1" x14ac:dyDescent="0.4">
      <c r="A9" s="7" t="s">
        <v>5</v>
      </c>
      <c r="B9" s="27">
        <v>2</v>
      </c>
      <c r="C9" s="59">
        <v>1</v>
      </c>
      <c r="D9" s="60">
        <f t="shared" ref="D9:D11" si="6">C9/B9</f>
        <v>0.5</v>
      </c>
      <c r="E9" s="40">
        <v>1</v>
      </c>
      <c r="F9" s="28">
        <f t="shared" si="0"/>
        <v>0.5</v>
      </c>
      <c r="G9" s="29"/>
      <c r="H9" s="28"/>
      <c r="I9" s="29"/>
      <c r="J9" s="28"/>
      <c r="K9" s="214">
        <f t="shared" si="2"/>
        <v>0</v>
      </c>
      <c r="L9" s="62"/>
      <c r="M9" s="134">
        <v>2</v>
      </c>
      <c r="N9" s="59"/>
      <c r="O9" s="60">
        <f t="shared" si="3"/>
        <v>0</v>
      </c>
      <c r="P9" s="40">
        <v>1</v>
      </c>
      <c r="Q9" s="28">
        <v>0</v>
      </c>
      <c r="R9" s="29">
        <v>1</v>
      </c>
      <c r="S9" s="28">
        <f t="shared" si="4"/>
        <v>0.5</v>
      </c>
      <c r="T9" s="29"/>
      <c r="U9" s="28"/>
      <c r="V9" s="214">
        <f t="shared" si="5"/>
        <v>0.5</v>
      </c>
      <c r="W9" s="62"/>
      <c r="X9" s="34"/>
      <c r="Y9" s="34"/>
      <c r="Z9" s="34"/>
      <c r="AA9" s="34"/>
      <c r="AB9" s="9"/>
      <c r="AC9" s="2"/>
      <c r="AD9" s="3"/>
      <c r="AE9" s="4"/>
      <c r="AF9" s="3"/>
      <c r="AG9" s="12"/>
    </row>
    <row r="10" spans="1:33" ht="21.5" customHeight="1" x14ac:dyDescent="0.4">
      <c r="A10" s="7" t="s">
        <v>6</v>
      </c>
      <c r="B10" s="27">
        <v>4</v>
      </c>
      <c r="C10" s="59">
        <v>1</v>
      </c>
      <c r="D10" s="60">
        <f t="shared" si="6"/>
        <v>0.25</v>
      </c>
      <c r="E10" s="40">
        <v>3</v>
      </c>
      <c r="F10" s="28">
        <f t="shared" si="0"/>
        <v>0.75</v>
      </c>
      <c r="G10" s="29"/>
      <c r="H10" s="28"/>
      <c r="I10" s="29"/>
      <c r="J10" s="28"/>
      <c r="K10" s="214">
        <f t="shared" si="2"/>
        <v>0</v>
      </c>
      <c r="L10" s="62"/>
      <c r="M10" s="134">
        <v>3</v>
      </c>
      <c r="N10" s="59">
        <v>3</v>
      </c>
      <c r="O10" s="60">
        <f t="shared" si="3"/>
        <v>1</v>
      </c>
      <c r="P10" s="40"/>
      <c r="Q10" s="28">
        <v>0</v>
      </c>
      <c r="R10" s="29"/>
      <c r="S10" s="28">
        <f t="shared" si="4"/>
        <v>0</v>
      </c>
      <c r="T10" s="29"/>
      <c r="U10" s="28"/>
      <c r="V10" s="214">
        <f t="shared" si="5"/>
        <v>0</v>
      </c>
      <c r="W10" s="62"/>
      <c r="X10" s="34"/>
      <c r="Y10" s="34"/>
      <c r="Z10" s="34"/>
      <c r="AA10" s="34"/>
      <c r="AB10" s="9"/>
      <c r="AC10" s="2"/>
      <c r="AD10" s="3"/>
      <c r="AE10" s="4"/>
      <c r="AF10" s="3"/>
      <c r="AG10" s="12"/>
    </row>
    <row r="11" spans="1:33" ht="21.5" customHeight="1" x14ac:dyDescent="0.4">
      <c r="A11" s="7" t="s">
        <v>7</v>
      </c>
      <c r="B11" s="27">
        <v>16</v>
      </c>
      <c r="C11" s="59">
        <v>1</v>
      </c>
      <c r="D11" s="60">
        <f t="shared" si="6"/>
        <v>6.25E-2</v>
      </c>
      <c r="E11" s="40">
        <v>7</v>
      </c>
      <c r="F11" s="28">
        <f t="shared" si="0"/>
        <v>0.4375</v>
      </c>
      <c r="G11" s="29">
        <v>8</v>
      </c>
      <c r="H11" s="28">
        <f t="shared" si="1"/>
        <v>0.5</v>
      </c>
      <c r="I11" s="29"/>
      <c r="J11" s="28"/>
      <c r="K11" s="214">
        <f t="shared" si="2"/>
        <v>0.5</v>
      </c>
      <c r="L11" s="62"/>
      <c r="M11" s="134">
        <v>31</v>
      </c>
      <c r="N11" s="59">
        <v>5</v>
      </c>
      <c r="O11" s="60">
        <f t="shared" si="3"/>
        <v>0.16129032258064516</v>
      </c>
      <c r="P11" s="40">
        <v>17</v>
      </c>
      <c r="Q11" s="28">
        <v>0</v>
      </c>
      <c r="R11" s="29">
        <v>7</v>
      </c>
      <c r="S11" s="28">
        <f t="shared" si="4"/>
        <v>0.22580645161290322</v>
      </c>
      <c r="T11" s="29">
        <v>2</v>
      </c>
      <c r="U11" s="28"/>
      <c r="V11" s="214">
        <f t="shared" si="5"/>
        <v>0.29032258064516131</v>
      </c>
      <c r="W11" s="62"/>
      <c r="X11" s="34"/>
      <c r="Y11" s="34"/>
      <c r="Z11" s="34"/>
      <c r="AA11" s="34"/>
      <c r="AB11" s="9"/>
      <c r="AC11" s="2"/>
      <c r="AD11" s="3"/>
      <c r="AE11" s="4"/>
      <c r="AF11" s="3"/>
      <c r="AG11" s="12"/>
    </row>
    <row r="12" spans="1:33" ht="21.5" customHeight="1" thickBot="1" x14ac:dyDescent="0.45">
      <c r="A12" s="7" t="s">
        <v>8</v>
      </c>
      <c r="B12" s="155">
        <v>7</v>
      </c>
      <c r="C12" s="156">
        <v>1</v>
      </c>
      <c r="D12" s="242">
        <f t="shared" ref="D12:D13" si="7">C12/B12</f>
        <v>0.14285714285714285</v>
      </c>
      <c r="E12" s="157">
        <v>6</v>
      </c>
      <c r="F12" s="158">
        <f t="shared" si="0"/>
        <v>0.8571428571428571</v>
      </c>
      <c r="G12" s="159"/>
      <c r="H12" s="158"/>
      <c r="I12" s="159"/>
      <c r="J12" s="158"/>
      <c r="K12" s="215">
        <f t="shared" si="2"/>
        <v>0</v>
      </c>
      <c r="L12" s="160"/>
      <c r="M12" s="290">
        <v>1</v>
      </c>
      <c r="N12" s="156"/>
      <c r="O12" s="242">
        <f t="shared" si="3"/>
        <v>0</v>
      </c>
      <c r="P12" s="157">
        <v>1</v>
      </c>
      <c r="Q12" s="158">
        <v>0</v>
      </c>
      <c r="R12" s="159"/>
      <c r="S12" s="158">
        <f t="shared" si="4"/>
        <v>0</v>
      </c>
      <c r="T12" s="159"/>
      <c r="U12" s="158"/>
      <c r="V12" s="215">
        <f t="shared" si="5"/>
        <v>0</v>
      </c>
      <c r="W12" s="160"/>
      <c r="X12" s="34"/>
      <c r="Y12" s="34"/>
      <c r="Z12" s="34"/>
      <c r="AA12" s="34"/>
      <c r="AB12" s="9"/>
      <c r="AC12" s="2"/>
      <c r="AD12" s="3"/>
      <c r="AE12" s="4"/>
      <c r="AF12" s="3"/>
      <c r="AG12" s="12"/>
    </row>
    <row r="13" spans="1:33" ht="21.5" customHeight="1" thickBot="1" x14ac:dyDescent="0.45">
      <c r="A13" s="8" t="s">
        <v>9</v>
      </c>
      <c r="B13" s="167">
        <f>SUM(B5:B12)</f>
        <v>69</v>
      </c>
      <c r="C13" s="168">
        <f>SUM(C5:C12)</f>
        <v>6</v>
      </c>
      <c r="D13" s="169">
        <f t="shared" si="7"/>
        <v>8.6956521739130432E-2</v>
      </c>
      <c r="E13" s="170">
        <f>SUM(E5:E12)</f>
        <v>44</v>
      </c>
      <c r="F13" s="171">
        <f t="shared" ref="F13" si="8">E13/B13</f>
        <v>0.6376811594202898</v>
      </c>
      <c r="G13" s="170">
        <f>SUM(G5:G12)</f>
        <v>18</v>
      </c>
      <c r="H13" s="171">
        <f t="shared" si="1"/>
        <v>0.2608695652173913</v>
      </c>
      <c r="I13" s="170">
        <f>SUM(I5:I12)</f>
        <v>1</v>
      </c>
      <c r="J13" s="171">
        <f t="shared" ref="J13" si="9">I13/B13</f>
        <v>1.4492753623188406E-2</v>
      </c>
      <c r="K13" s="216">
        <f t="shared" si="2"/>
        <v>0.27536231884057971</v>
      </c>
      <c r="L13" s="172"/>
      <c r="M13" s="167">
        <f>SUM(M5:M12)</f>
        <v>76</v>
      </c>
      <c r="N13" s="168">
        <f>SUM(N5:N12)</f>
        <v>18</v>
      </c>
      <c r="O13" s="169">
        <f t="shared" si="3"/>
        <v>0.23684210526315788</v>
      </c>
      <c r="P13" s="168">
        <f>SUM(P5:P12)</f>
        <v>38</v>
      </c>
      <c r="Q13" s="171"/>
      <c r="R13" s="168">
        <f>SUM(R5:R12)</f>
        <v>18</v>
      </c>
      <c r="S13" s="171">
        <f t="shared" si="4"/>
        <v>0.23684210526315788</v>
      </c>
      <c r="T13" s="168">
        <f>SUM(T5:T12)</f>
        <v>2</v>
      </c>
      <c r="U13" s="171"/>
      <c r="V13" s="171">
        <f t="shared" si="5"/>
        <v>0.26315789473684209</v>
      </c>
      <c r="W13" s="172"/>
      <c r="X13" s="35"/>
      <c r="Y13" s="16"/>
      <c r="Z13" s="16"/>
      <c r="AA13" s="16"/>
      <c r="AB13" s="16"/>
      <c r="AC13" s="15"/>
      <c r="AD13" s="16"/>
      <c r="AE13" s="17"/>
      <c r="AF13" s="16"/>
      <c r="AG13" s="18"/>
    </row>
    <row r="14" spans="1:33" ht="21.5" customHeight="1" thickBot="1" x14ac:dyDescent="0.45">
      <c r="A14" s="8" t="s">
        <v>25</v>
      </c>
      <c r="B14" s="161"/>
      <c r="C14" s="162"/>
      <c r="D14" s="163">
        <v>0.17</v>
      </c>
      <c r="E14" s="164"/>
      <c r="F14" s="165">
        <v>0.55000000000000004</v>
      </c>
      <c r="G14" s="164"/>
      <c r="H14" s="165">
        <v>0.25</v>
      </c>
      <c r="I14" s="164"/>
      <c r="J14" s="165">
        <v>0.03</v>
      </c>
      <c r="K14" s="243">
        <v>0.28000000000000003</v>
      </c>
      <c r="L14" s="166"/>
      <c r="M14" s="291"/>
      <c r="N14" s="164"/>
      <c r="O14" s="163"/>
      <c r="P14" s="164"/>
      <c r="Q14" s="165"/>
      <c r="R14" s="164"/>
      <c r="S14" s="165"/>
      <c r="T14" s="164"/>
      <c r="U14" s="165"/>
      <c r="V14" s="165"/>
      <c r="W14" s="166"/>
      <c r="X14" s="35"/>
      <c r="Y14" s="16"/>
      <c r="Z14" s="16"/>
      <c r="AA14" s="16"/>
      <c r="AB14" s="16"/>
      <c r="AC14" s="15"/>
      <c r="AD14" s="16"/>
      <c r="AE14" s="17"/>
      <c r="AF14" s="16"/>
      <c r="AG14" s="18"/>
    </row>
  </sheetData>
  <mergeCells count="16">
    <mergeCell ref="C3:D3"/>
    <mergeCell ref="E3:F3"/>
    <mergeCell ref="G3:H3"/>
    <mergeCell ref="I3:J3"/>
    <mergeCell ref="A1:AD1"/>
    <mergeCell ref="B2:L2"/>
    <mergeCell ref="M2:W2"/>
    <mergeCell ref="X2:AG2"/>
    <mergeCell ref="N3:O3"/>
    <mergeCell ref="P3:Q3"/>
    <mergeCell ref="R3:S3"/>
    <mergeCell ref="T3:U3"/>
    <mergeCell ref="Y3:Z3"/>
    <mergeCell ref="AA3:AB3"/>
    <mergeCell ref="AC3:AD3"/>
    <mergeCell ref="AE3:AF3"/>
  </mergeCells>
  <pageMargins left="0.38" right="0.38" top="0.75" bottom="0.75" header="0.3" footer="0.3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60" zoomScaleNormal="60" workbookViewId="0">
      <selection activeCell="AG14" sqref="A1:AG14"/>
    </sheetView>
  </sheetViews>
  <sheetFormatPr defaultColWidth="8.73046875" defaultRowHeight="13.9" x14ac:dyDescent="0.4"/>
  <cols>
    <col min="1" max="1" width="18.33203125" style="5" customWidth="1"/>
    <col min="2" max="2" width="4.73046875" style="5" customWidth="1"/>
    <col min="3" max="3" width="4.46484375" style="5" customWidth="1"/>
    <col min="4" max="4" width="5.796875" style="5" customWidth="1"/>
    <col min="5" max="5" width="4.46484375" style="5" customWidth="1"/>
    <col min="6" max="6" width="5.796875" style="5" customWidth="1"/>
    <col min="7" max="7" width="4.265625" style="5" customWidth="1"/>
    <col min="8" max="8" width="7.265625" style="5" customWidth="1"/>
    <col min="9" max="9" width="4.33203125" style="5" customWidth="1"/>
    <col min="10" max="10" width="5.46484375" style="5" customWidth="1"/>
    <col min="11" max="11" width="6.59765625" style="5" customWidth="1"/>
    <col min="12" max="12" width="5.46484375" style="5" customWidth="1"/>
    <col min="13" max="14" width="4.33203125" style="5" customWidth="1"/>
    <col min="15" max="15" width="5.46484375" style="5" customWidth="1"/>
    <col min="16" max="16" width="4.33203125" style="5" customWidth="1"/>
    <col min="17" max="17" width="5.46484375" style="5" customWidth="1"/>
    <col min="18" max="18" width="4.53125" style="5" customWidth="1"/>
    <col min="19" max="19" width="5.46484375" style="5" customWidth="1"/>
    <col min="20" max="21" width="4.9296875" style="5" customWidth="1"/>
    <col min="22" max="22" width="5.59765625" style="5" customWidth="1"/>
    <col min="23" max="23" width="4.9296875" style="5" customWidth="1"/>
    <col min="24" max="33" width="5.796875" style="5" customWidth="1"/>
    <col min="34" max="16384" width="8.73046875" style="5"/>
  </cols>
  <sheetData>
    <row r="1" spans="1:33" ht="29" customHeight="1" thickBot="1" x14ac:dyDescent="0.5">
      <c r="A1" s="491" t="s">
        <v>39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3" ht="21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496"/>
      <c r="M2" s="506">
        <v>2018</v>
      </c>
      <c r="N2" s="469"/>
      <c r="O2" s="469"/>
      <c r="P2" s="469"/>
      <c r="Q2" s="469"/>
      <c r="R2" s="469"/>
      <c r="S2" s="469"/>
      <c r="T2" s="469"/>
      <c r="U2" s="469"/>
      <c r="V2" s="469"/>
      <c r="W2" s="470"/>
      <c r="X2" s="468">
        <v>2019</v>
      </c>
      <c r="Y2" s="469"/>
      <c r="Z2" s="469"/>
      <c r="AA2" s="469"/>
      <c r="AB2" s="469"/>
      <c r="AC2" s="469"/>
      <c r="AD2" s="469"/>
      <c r="AE2" s="469"/>
      <c r="AF2" s="469"/>
      <c r="AG2" s="470"/>
    </row>
    <row r="3" spans="1:33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40" t="s">
        <v>44</v>
      </c>
      <c r="L3" s="53" t="s">
        <v>24</v>
      </c>
      <c r="M3" s="83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40" t="s">
        <v>44</v>
      </c>
      <c r="W3" s="53" t="s">
        <v>24</v>
      </c>
      <c r="X3" s="83" t="s">
        <v>11</v>
      </c>
      <c r="Y3" s="498" t="s">
        <v>19</v>
      </c>
      <c r="Z3" s="499"/>
      <c r="AA3" s="498" t="s">
        <v>21</v>
      </c>
      <c r="AB3" s="499"/>
      <c r="AC3" s="498" t="s">
        <v>22</v>
      </c>
      <c r="AD3" s="499" t="s">
        <v>10</v>
      </c>
      <c r="AE3" s="498" t="s">
        <v>23</v>
      </c>
      <c r="AF3" s="499" t="s">
        <v>10</v>
      </c>
      <c r="AG3" s="53" t="s">
        <v>24</v>
      </c>
    </row>
    <row r="4" spans="1:33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45" t="s">
        <v>10</v>
      </c>
      <c r="I4" s="52" t="s">
        <v>20</v>
      </c>
      <c r="J4" s="45" t="s">
        <v>10</v>
      </c>
      <c r="K4" s="79" t="s">
        <v>10</v>
      </c>
      <c r="L4" s="46"/>
      <c r="M4" s="48"/>
      <c r="N4" s="52" t="s">
        <v>20</v>
      </c>
      <c r="O4" s="45" t="s">
        <v>10</v>
      </c>
      <c r="P4" s="52" t="s">
        <v>20</v>
      </c>
      <c r="Q4" s="45" t="s">
        <v>10</v>
      </c>
      <c r="R4" s="52" t="s">
        <v>20</v>
      </c>
      <c r="S4" s="45" t="s">
        <v>10</v>
      </c>
      <c r="T4" s="52" t="s">
        <v>20</v>
      </c>
      <c r="U4" s="45" t="s">
        <v>10</v>
      </c>
      <c r="V4" s="79" t="s">
        <v>10</v>
      </c>
      <c r="W4" s="46"/>
      <c r="X4" s="48"/>
      <c r="Y4" s="52" t="s">
        <v>20</v>
      </c>
      <c r="Z4" s="45" t="s">
        <v>10</v>
      </c>
      <c r="AA4" s="52" t="s">
        <v>20</v>
      </c>
      <c r="AB4" s="45" t="s">
        <v>10</v>
      </c>
      <c r="AC4" s="52" t="s">
        <v>20</v>
      </c>
      <c r="AD4" s="45" t="s">
        <v>10</v>
      </c>
      <c r="AE4" s="52" t="s">
        <v>20</v>
      </c>
      <c r="AF4" s="45" t="s">
        <v>10</v>
      </c>
      <c r="AG4" s="46"/>
    </row>
    <row r="5" spans="1:33" ht="21.5" customHeight="1" x14ac:dyDescent="0.4">
      <c r="A5" s="7" t="s">
        <v>1</v>
      </c>
      <c r="B5" s="27">
        <v>1</v>
      </c>
      <c r="C5" s="59"/>
      <c r="D5" s="60"/>
      <c r="E5" s="40"/>
      <c r="F5" s="28"/>
      <c r="G5" s="29">
        <v>1</v>
      </c>
      <c r="H5" s="28">
        <f>G5/B5</f>
        <v>1</v>
      </c>
      <c r="I5" s="29"/>
      <c r="J5" s="28"/>
      <c r="K5" s="214">
        <f>(G5+I5)/B5</f>
        <v>1</v>
      </c>
      <c r="L5" s="62"/>
      <c r="M5" s="27">
        <v>1</v>
      </c>
      <c r="N5" s="59"/>
      <c r="O5" s="60"/>
      <c r="P5" s="40">
        <v>1</v>
      </c>
      <c r="Q5" s="28"/>
      <c r="R5" s="29"/>
      <c r="S5" s="28"/>
      <c r="T5" s="29"/>
      <c r="U5" s="28"/>
      <c r="V5" s="214">
        <v>0</v>
      </c>
      <c r="W5" s="62"/>
      <c r="X5" s="11"/>
      <c r="Y5" s="9"/>
      <c r="Z5" s="9"/>
      <c r="AA5" s="9"/>
      <c r="AB5" s="9"/>
      <c r="AC5" s="2"/>
      <c r="AD5" s="3"/>
      <c r="AE5" s="4"/>
      <c r="AF5" s="3"/>
      <c r="AG5" s="12"/>
    </row>
    <row r="6" spans="1:33" ht="21.5" customHeight="1" x14ac:dyDescent="0.4">
      <c r="A6" s="7" t="s">
        <v>2</v>
      </c>
      <c r="B6" s="27"/>
      <c r="C6" s="59"/>
      <c r="D6" s="60"/>
      <c r="E6" s="40"/>
      <c r="F6" s="28"/>
      <c r="G6" s="29"/>
      <c r="H6" s="28"/>
      <c r="I6" s="29"/>
      <c r="J6" s="28"/>
      <c r="K6" s="214"/>
      <c r="L6" s="62"/>
      <c r="M6" s="27"/>
      <c r="N6" s="59"/>
      <c r="O6" s="60"/>
      <c r="P6" s="40"/>
      <c r="Q6" s="28"/>
      <c r="R6" s="29"/>
      <c r="S6" s="28"/>
      <c r="T6" s="29"/>
      <c r="U6" s="28"/>
      <c r="V6" s="214"/>
      <c r="W6" s="62"/>
      <c r="X6" s="11"/>
      <c r="Y6" s="9"/>
      <c r="Z6" s="9"/>
      <c r="AA6" s="9"/>
      <c r="AB6" s="9"/>
      <c r="AC6" s="2"/>
      <c r="AD6" s="3"/>
      <c r="AE6" s="4"/>
      <c r="AF6" s="3"/>
      <c r="AG6" s="12"/>
    </row>
    <row r="7" spans="1:33" ht="21.5" customHeight="1" x14ac:dyDescent="0.4">
      <c r="A7" s="7" t="s">
        <v>3</v>
      </c>
      <c r="B7" s="27"/>
      <c r="C7" s="59"/>
      <c r="D7" s="60"/>
      <c r="E7" s="40"/>
      <c r="F7" s="28"/>
      <c r="G7" s="29"/>
      <c r="H7" s="28"/>
      <c r="I7" s="29"/>
      <c r="J7" s="28"/>
      <c r="K7" s="214"/>
      <c r="L7" s="62"/>
      <c r="M7" s="27"/>
      <c r="N7" s="59"/>
      <c r="O7" s="60"/>
      <c r="P7" s="40"/>
      <c r="Q7" s="28"/>
      <c r="R7" s="29"/>
      <c r="S7" s="28"/>
      <c r="T7" s="29"/>
      <c r="U7" s="28"/>
      <c r="V7" s="214"/>
      <c r="W7" s="62"/>
      <c r="X7" s="11"/>
      <c r="Y7" s="9"/>
      <c r="Z7" s="9"/>
      <c r="AA7" s="9"/>
      <c r="AB7" s="9"/>
      <c r="AC7" s="2"/>
      <c r="AD7" s="3"/>
      <c r="AE7" s="4"/>
      <c r="AF7" s="3"/>
      <c r="AG7" s="12"/>
    </row>
    <row r="8" spans="1:33" ht="21.5" customHeight="1" x14ac:dyDescent="0.4">
      <c r="A8" s="7" t="s">
        <v>4</v>
      </c>
      <c r="B8" s="27"/>
      <c r="C8" s="59"/>
      <c r="D8" s="60"/>
      <c r="E8" s="40"/>
      <c r="F8" s="28"/>
      <c r="G8" s="29"/>
      <c r="H8" s="28"/>
      <c r="I8" s="29"/>
      <c r="J8" s="28"/>
      <c r="K8" s="214"/>
      <c r="L8" s="62"/>
      <c r="M8" s="27"/>
      <c r="N8" s="59"/>
      <c r="O8" s="60"/>
      <c r="P8" s="40"/>
      <c r="Q8" s="28"/>
      <c r="R8" s="29"/>
      <c r="S8" s="28"/>
      <c r="T8" s="29"/>
      <c r="U8" s="28"/>
      <c r="V8" s="214"/>
      <c r="W8" s="62"/>
      <c r="X8" s="11"/>
      <c r="Y8" s="9"/>
      <c r="Z8" s="9"/>
      <c r="AA8" s="9"/>
      <c r="AB8" s="9"/>
      <c r="AC8" s="2"/>
      <c r="AD8" s="3"/>
      <c r="AE8" s="4"/>
      <c r="AF8" s="3"/>
      <c r="AG8" s="12"/>
    </row>
    <row r="9" spans="1:33" ht="21.5" customHeight="1" x14ac:dyDescent="0.4">
      <c r="A9" s="7" t="s">
        <v>5</v>
      </c>
      <c r="B9" s="27"/>
      <c r="C9" s="59"/>
      <c r="D9" s="60"/>
      <c r="E9" s="40"/>
      <c r="F9" s="28"/>
      <c r="G9" s="29"/>
      <c r="H9" s="28"/>
      <c r="I9" s="29"/>
      <c r="J9" s="28"/>
      <c r="K9" s="214"/>
      <c r="L9" s="62"/>
      <c r="M9" s="27"/>
      <c r="N9" s="59"/>
      <c r="O9" s="60"/>
      <c r="P9" s="40"/>
      <c r="Q9" s="28"/>
      <c r="R9" s="29"/>
      <c r="S9" s="28"/>
      <c r="T9" s="29"/>
      <c r="U9" s="28"/>
      <c r="V9" s="214"/>
      <c r="W9" s="62"/>
      <c r="X9" s="11"/>
      <c r="Y9" s="9"/>
      <c r="Z9" s="9"/>
      <c r="AA9" s="9"/>
      <c r="AB9" s="9"/>
      <c r="AC9" s="2"/>
      <c r="AD9" s="3"/>
      <c r="AE9" s="4"/>
      <c r="AF9" s="3"/>
      <c r="AG9" s="12"/>
    </row>
    <row r="10" spans="1:33" ht="21.5" customHeight="1" x14ac:dyDescent="0.4">
      <c r="A10" s="7" t="s">
        <v>6</v>
      </c>
      <c r="B10" s="27"/>
      <c r="C10" s="59"/>
      <c r="D10" s="60"/>
      <c r="E10" s="40"/>
      <c r="F10" s="28"/>
      <c r="G10" s="29"/>
      <c r="H10" s="28"/>
      <c r="I10" s="29"/>
      <c r="J10" s="28"/>
      <c r="K10" s="214"/>
      <c r="L10" s="62"/>
      <c r="M10" s="27"/>
      <c r="N10" s="59"/>
      <c r="O10" s="60"/>
      <c r="P10" s="40"/>
      <c r="Q10" s="28"/>
      <c r="R10" s="29"/>
      <c r="S10" s="28"/>
      <c r="T10" s="29"/>
      <c r="U10" s="28"/>
      <c r="V10" s="214"/>
      <c r="W10" s="62"/>
      <c r="X10" s="11"/>
      <c r="Y10" s="9"/>
      <c r="Z10" s="9"/>
      <c r="AA10" s="9"/>
      <c r="AB10" s="9"/>
      <c r="AC10" s="2"/>
      <c r="AD10" s="3"/>
      <c r="AE10" s="4"/>
      <c r="AF10" s="3"/>
      <c r="AG10" s="12"/>
    </row>
    <row r="11" spans="1:33" ht="34.049999999999997" customHeight="1" x14ac:dyDescent="0.4">
      <c r="A11" s="7" t="s">
        <v>7</v>
      </c>
      <c r="B11" s="27"/>
      <c r="C11" s="59"/>
      <c r="D11" s="60"/>
      <c r="E11" s="40"/>
      <c r="F11" s="28"/>
      <c r="G11" s="29"/>
      <c r="H11" s="28"/>
      <c r="I11" s="29"/>
      <c r="J11" s="28"/>
      <c r="K11" s="214"/>
      <c r="L11" s="62"/>
      <c r="M11" s="27">
        <v>2</v>
      </c>
      <c r="N11" s="59"/>
      <c r="O11" s="60"/>
      <c r="P11" s="40">
        <v>1</v>
      </c>
      <c r="Q11" s="28"/>
      <c r="R11" s="29">
        <v>1</v>
      </c>
      <c r="S11" s="28"/>
      <c r="T11" s="29"/>
      <c r="U11" s="28"/>
      <c r="V11" s="214">
        <f t="shared" ref="V11:V13" si="0">(R11+T11)/M11</f>
        <v>0.5</v>
      </c>
      <c r="W11" s="62"/>
      <c r="X11" s="11"/>
      <c r="Y11" s="9"/>
      <c r="Z11" s="9"/>
      <c r="AA11" s="9"/>
      <c r="AB11" s="9"/>
      <c r="AC11" s="2"/>
      <c r="AD11" s="3"/>
      <c r="AE11" s="4"/>
      <c r="AF11" s="3"/>
      <c r="AG11" s="12"/>
    </row>
    <row r="12" spans="1:33" ht="21.5" customHeight="1" thickBot="1" x14ac:dyDescent="0.45">
      <c r="A12" s="7" t="s">
        <v>8</v>
      </c>
      <c r="B12" s="155"/>
      <c r="C12" s="156"/>
      <c r="D12" s="242"/>
      <c r="E12" s="157"/>
      <c r="F12" s="158"/>
      <c r="G12" s="159"/>
      <c r="H12" s="158"/>
      <c r="I12" s="159"/>
      <c r="J12" s="158"/>
      <c r="K12" s="215"/>
      <c r="L12" s="160"/>
      <c r="M12" s="155">
        <v>1</v>
      </c>
      <c r="N12" s="156"/>
      <c r="O12" s="242"/>
      <c r="P12" s="157">
        <v>1</v>
      </c>
      <c r="Q12" s="158"/>
      <c r="R12" s="159"/>
      <c r="S12" s="158"/>
      <c r="T12" s="159"/>
      <c r="U12" s="158"/>
      <c r="V12" s="215">
        <f t="shared" si="0"/>
        <v>0</v>
      </c>
      <c r="W12" s="160"/>
      <c r="X12" s="11"/>
      <c r="Y12" s="9"/>
      <c r="Z12" s="9"/>
      <c r="AA12" s="9"/>
      <c r="AB12" s="9"/>
      <c r="AC12" s="2"/>
      <c r="AD12" s="3"/>
      <c r="AE12" s="4"/>
      <c r="AF12" s="3"/>
      <c r="AG12" s="12"/>
    </row>
    <row r="13" spans="1:33" ht="21.5" customHeight="1" thickBot="1" x14ac:dyDescent="0.45">
      <c r="A13" s="8" t="s">
        <v>9</v>
      </c>
      <c r="B13" s="167">
        <f>SUM(B5:B12)</f>
        <v>1</v>
      </c>
      <c r="C13" s="168">
        <f>SUM(C5:C12)</f>
        <v>0</v>
      </c>
      <c r="D13" s="169">
        <f t="shared" ref="D13" si="1">C13/B13</f>
        <v>0</v>
      </c>
      <c r="E13" s="170">
        <f>SUM(E5:E12)</f>
        <v>0</v>
      </c>
      <c r="F13" s="171">
        <f t="shared" ref="F13" si="2">E13/B13</f>
        <v>0</v>
      </c>
      <c r="G13" s="170">
        <f>SUM(G5:G12)</f>
        <v>1</v>
      </c>
      <c r="H13" s="171">
        <f t="shared" ref="H13" si="3">G13/B13</f>
        <v>1</v>
      </c>
      <c r="I13" s="170">
        <f>SUM(I5:I12)</f>
        <v>0</v>
      </c>
      <c r="J13" s="171">
        <f t="shared" ref="J13" si="4">I13/B13</f>
        <v>0</v>
      </c>
      <c r="K13" s="216">
        <f t="shared" ref="K13" si="5">(G13+I13)/B13</f>
        <v>1</v>
      </c>
      <c r="L13" s="172"/>
      <c r="M13" s="167">
        <f t="shared" ref="M13:N13" si="6">SUM(M5:M12)</f>
        <v>4</v>
      </c>
      <c r="N13" s="168">
        <f t="shared" si="6"/>
        <v>0</v>
      </c>
      <c r="O13" s="169"/>
      <c r="P13" s="168">
        <f>SUM(P5:P12)</f>
        <v>3</v>
      </c>
      <c r="Q13" s="171"/>
      <c r="R13" s="168">
        <f>SUM(R5:R12)</f>
        <v>1</v>
      </c>
      <c r="S13" s="171"/>
      <c r="T13" s="170"/>
      <c r="U13" s="171"/>
      <c r="V13" s="171">
        <f t="shared" si="0"/>
        <v>0.25</v>
      </c>
      <c r="W13" s="172"/>
      <c r="X13" s="35"/>
      <c r="Y13" s="16"/>
      <c r="Z13" s="16"/>
      <c r="AA13" s="16"/>
      <c r="AB13" s="16"/>
      <c r="AC13" s="15"/>
      <c r="AD13" s="16"/>
      <c r="AE13" s="17"/>
      <c r="AF13" s="16"/>
      <c r="AG13" s="18"/>
    </row>
    <row r="14" spans="1:33" ht="21.5" customHeight="1" thickBot="1" x14ac:dyDescent="0.45">
      <c r="A14" s="8" t="s">
        <v>25</v>
      </c>
      <c r="B14" s="161"/>
      <c r="C14" s="162"/>
      <c r="D14" s="163">
        <v>7.0000000000000007E-2</v>
      </c>
      <c r="E14" s="164"/>
      <c r="F14" s="165">
        <v>0.63</v>
      </c>
      <c r="G14" s="164"/>
      <c r="H14" s="165">
        <v>0.28000000000000003</v>
      </c>
      <c r="I14" s="164"/>
      <c r="J14" s="165">
        <v>0.02</v>
      </c>
      <c r="K14" s="243"/>
      <c r="L14" s="265"/>
      <c r="M14" s="161"/>
      <c r="N14" s="162"/>
      <c r="O14" s="163"/>
      <c r="P14" s="164"/>
      <c r="Q14" s="165"/>
      <c r="R14" s="164"/>
      <c r="S14" s="165"/>
      <c r="T14" s="164"/>
      <c r="U14" s="165"/>
      <c r="V14" s="165"/>
      <c r="W14" s="166"/>
      <c r="X14" s="35"/>
      <c r="Y14" s="16"/>
      <c r="Z14" s="16"/>
      <c r="AA14" s="16"/>
      <c r="AB14" s="16"/>
      <c r="AC14" s="15"/>
      <c r="AD14" s="16"/>
      <c r="AE14" s="17"/>
      <c r="AF14" s="16"/>
      <c r="AG14" s="18"/>
    </row>
  </sheetData>
  <mergeCells count="16">
    <mergeCell ref="C3:D3"/>
    <mergeCell ref="E3:F3"/>
    <mergeCell ref="G3:H3"/>
    <mergeCell ref="I3:J3"/>
    <mergeCell ref="A1:AD1"/>
    <mergeCell ref="B2:L2"/>
    <mergeCell ref="M2:W2"/>
    <mergeCell ref="X2:AG2"/>
    <mergeCell ref="N3:O3"/>
    <mergeCell ref="P3:Q3"/>
    <mergeCell ref="R3:S3"/>
    <mergeCell ref="T3:U3"/>
    <mergeCell ref="Y3:Z3"/>
    <mergeCell ref="AA3:AB3"/>
    <mergeCell ref="AC3:AD3"/>
    <mergeCell ref="AE3:AF3"/>
  </mergeCells>
  <pageMargins left="0.42" right="0.48" top="0.75" bottom="0.75" header="0.3" footer="0.3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10" zoomScale="50" zoomScaleNormal="50" workbookViewId="0">
      <selection activeCell="Y8" sqref="Y8"/>
    </sheetView>
  </sheetViews>
  <sheetFormatPr defaultColWidth="8.73046875" defaultRowHeight="13.9" x14ac:dyDescent="0.4"/>
  <cols>
    <col min="1" max="1" width="19.06640625" style="5" customWidth="1"/>
    <col min="2" max="2" width="5.33203125" style="5" customWidth="1"/>
    <col min="3" max="22" width="4.73046875" style="5" customWidth="1"/>
    <col min="23" max="24" width="5" style="5" customWidth="1"/>
    <col min="25" max="25" width="11" style="5" customWidth="1"/>
    <col min="26" max="34" width="5.19921875" style="5" customWidth="1"/>
    <col min="35" max="16384" width="8.73046875" style="5"/>
  </cols>
  <sheetData>
    <row r="1" spans="1:34" ht="29" customHeight="1" thickBot="1" x14ac:dyDescent="0.5">
      <c r="A1" s="491" t="s">
        <v>40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14"/>
      <c r="Y1" s="414"/>
      <c r="Z1" s="397"/>
      <c r="AA1" s="397"/>
      <c r="AB1" s="397"/>
      <c r="AC1" s="397"/>
      <c r="AD1" s="397"/>
      <c r="AE1" s="397"/>
    </row>
    <row r="2" spans="1:34" ht="21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496"/>
      <c r="M2" s="506">
        <v>2018</v>
      </c>
      <c r="N2" s="469"/>
      <c r="O2" s="469"/>
      <c r="P2" s="469"/>
      <c r="Q2" s="469"/>
      <c r="R2" s="469"/>
      <c r="S2" s="469"/>
      <c r="T2" s="469"/>
      <c r="U2" s="469"/>
      <c r="V2" s="469"/>
      <c r="W2" s="470"/>
      <c r="X2" s="413"/>
      <c r="Y2" s="468">
        <v>2019</v>
      </c>
      <c r="Z2" s="469"/>
      <c r="AA2" s="469"/>
      <c r="AB2" s="469"/>
      <c r="AC2" s="469"/>
      <c r="AD2" s="469"/>
      <c r="AE2" s="469"/>
      <c r="AF2" s="469"/>
      <c r="AG2" s="469"/>
      <c r="AH2" s="470"/>
    </row>
    <row r="3" spans="1:34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17" t="s">
        <v>44</v>
      </c>
      <c r="L3" s="314" t="s">
        <v>24</v>
      </c>
      <c r="M3" s="83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17" t="s">
        <v>44</v>
      </c>
      <c r="W3" s="53" t="s">
        <v>24</v>
      </c>
      <c r="X3" s="420" t="s">
        <v>87</v>
      </c>
      <c r="Y3" s="83" t="s">
        <v>11</v>
      </c>
      <c r="Z3" s="498" t="s">
        <v>19</v>
      </c>
      <c r="AA3" s="499"/>
      <c r="AB3" s="498" t="s">
        <v>21</v>
      </c>
      <c r="AC3" s="499"/>
      <c r="AD3" s="498" t="s">
        <v>22</v>
      </c>
      <c r="AE3" s="499" t="s">
        <v>10</v>
      </c>
      <c r="AF3" s="498" t="s">
        <v>23</v>
      </c>
      <c r="AG3" s="499" t="s">
        <v>10</v>
      </c>
      <c r="AH3" s="53" t="s">
        <v>24</v>
      </c>
    </row>
    <row r="4" spans="1:34" ht="22.05" customHeight="1" x14ac:dyDescent="0.4">
      <c r="A4" s="359"/>
      <c r="B4" s="360"/>
      <c r="C4" s="361" t="s">
        <v>20</v>
      </c>
      <c r="D4" s="361" t="s">
        <v>10</v>
      </c>
      <c r="E4" s="361" t="s">
        <v>20</v>
      </c>
      <c r="F4" s="361" t="s">
        <v>10</v>
      </c>
      <c r="G4" s="361" t="s">
        <v>20</v>
      </c>
      <c r="H4" s="361" t="s">
        <v>10</v>
      </c>
      <c r="I4" s="361" t="s">
        <v>20</v>
      </c>
      <c r="J4" s="361" t="s">
        <v>10</v>
      </c>
      <c r="K4" s="359" t="s">
        <v>10</v>
      </c>
      <c r="L4" s="362"/>
      <c r="M4" s="363"/>
      <c r="N4" s="361" t="s">
        <v>20</v>
      </c>
      <c r="O4" s="361" t="s">
        <v>10</v>
      </c>
      <c r="P4" s="361" t="s">
        <v>20</v>
      </c>
      <c r="Q4" s="361" t="s">
        <v>10</v>
      </c>
      <c r="R4" s="361" t="s">
        <v>20</v>
      </c>
      <c r="S4" s="361" t="s">
        <v>10</v>
      </c>
      <c r="T4" s="361" t="s">
        <v>20</v>
      </c>
      <c r="U4" s="361" t="s">
        <v>10</v>
      </c>
      <c r="V4" s="359" t="s">
        <v>10</v>
      </c>
      <c r="W4" s="362"/>
      <c r="X4" s="421"/>
      <c r="Y4" s="360"/>
      <c r="Z4" s="361" t="s">
        <v>20</v>
      </c>
      <c r="AA4" s="361" t="s">
        <v>10</v>
      </c>
      <c r="AB4" s="361" t="s">
        <v>20</v>
      </c>
      <c r="AC4" s="361" t="s">
        <v>10</v>
      </c>
      <c r="AD4" s="361" t="s">
        <v>20</v>
      </c>
      <c r="AE4" s="361" t="s">
        <v>10</v>
      </c>
      <c r="AF4" s="361" t="s">
        <v>20</v>
      </c>
      <c r="AG4" s="361" t="s">
        <v>10</v>
      </c>
      <c r="AH4" s="362"/>
    </row>
    <row r="5" spans="1:34" ht="21.5" customHeight="1" x14ac:dyDescent="0.4">
      <c r="A5" s="364" t="s">
        <v>1</v>
      </c>
      <c r="B5" s="365">
        <f>'Мат (б)'!B5+'Мат(пр)'!B5+русск!B5+физ!B5+химия!B5+информ!B5+биол!B5+ист!B5+геогр!B5+англ!B5+общ!B5+литер!B5</f>
        <v>191</v>
      </c>
      <c r="C5" s="366">
        <f>'Мат (б)'!C5+'Мат(пр)'!C5+русск!C5+физ!C5+химия!C5+информ!C5+биол!C5+ист!C5+геогр!C5+англ!C5+общ!C5+литер!C5</f>
        <v>14</v>
      </c>
      <c r="D5" s="367">
        <f>C5/B5</f>
        <v>7.3298429319371722E-2</v>
      </c>
      <c r="E5" s="333">
        <f>'Мат (б)'!E5+'Мат(пр)'!E5+русск!E5+физ!E5+химия!E5+информ!E5+биол!E5+ист!E5+геогр!E5+англ!E5+общ!E5+литер!E5</f>
        <v>94</v>
      </c>
      <c r="F5" s="334">
        <f>E5/B5</f>
        <v>0.49214659685863876</v>
      </c>
      <c r="G5" s="335">
        <f>'Мат (б)'!G5+'Мат(пр)'!G5+русск!G5+физ!G5+химия!G5+информ!G5+биол!G5+ист!G5+геогр!G5+англ!G5+общ!G5+литер!G5</f>
        <v>68</v>
      </c>
      <c r="H5" s="334">
        <f>G5/B5</f>
        <v>0.35602094240837695</v>
      </c>
      <c r="I5" s="335">
        <f>'Мат (б)'!H5+'Мат(пр)'!H5+русск!I5+физ!H5+химия!H5+биол!I5+информ!H5+ист!I5+геогр!I5+англ!I5+общ!I5+литер!I5</f>
        <v>15</v>
      </c>
      <c r="J5" s="334">
        <f>I5/B5</f>
        <v>7.8534031413612565E-2</v>
      </c>
      <c r="K5" s="368">
        <f>(G5+I5)/B5</f>
        <v>0.43455497382198954</v>
      </c>
      <c r="L5" s="369"/>
      <c r="M5" s="186">
        <v>154</v>
      </c>
      <c r="N5" s="187">
        <v>10</v>
      </c>
      <c r="O5" s="188">
        <f>N5/M5</f>
        <v>6.4935064935064929E-2</v>
      </c>
      <c r="P5" s="187">
        <v>76</v>
      </c>
      <c r="Q5" s="188">
        <f>P5/M5</f>
        <v>0.4935064935064935</v>
      </c>
      <c r="R5" s="189">
        <v>31</v>
      </c>
      <c r="S5" s="190">
        <f>R5/M5</f>
        <v>0.20129870129870131</v>
      </c>
      <c r="T5" s="191">
        <v>37</v>
      </c>
      <c r="U5" s="190">
        <f>T5/M5</f>
        <v>0.24025974025974026</v>
      </c>
      <c r="V5" s="416">
        <f>(R5+T5)/M5</f>
        <v>0.44155844155844154</v>
      </c>
      <c r="W5" s="192"/>
      <c r="X5" s="422">
        <v>144</v>
      </c>
      <c r="Y5" s="11">
        <f>X5/M5</f>
        <v>0.93506493506493504</v>
      </c>
      <c r="Z5" s="9"/>
      <c r="AA5" s="2"/>
      <c r="AB5" s="2"/>
      <c r="AC5" s="2"/>
      <c r="AD5" s="2"/>
      <c r="AE5" s="3"/>
      <c r="AF5" s="4"/>
      <c r="AG5" s="3"/>
      <c r="AH5" s="12"/>
    </row>
    <row r="6" spans="1:34" ht="21.5" customHeight="1" x14ac:dyDescent="0.4">
      <c r="A6" s="364" t="s">
        <v>2</v>
      </c>
      <c r="B6" s="365">
        <f>'Мат (б)'!B6+'Мат(пр)'!B6+русск!B6+физ!B6+химия!B6+информ!B6+биол!B6+ист!B6+геогр!B6+англ!B6+общ!B6+литер!B6</f>
        <v>56</v>
      </c>
      <c r="C6" s="366">
        <f>'Мат (б)'!C6+'Мат(пр)'!C6+русск!C6+физ!C6+химия!C6+информ!C6+биол!C6+ист!C6+геогр!C6+англ!C6+общ!C6+литер!C6</f>
        <v>7</v>
      </c>
      <c r="D6" s="367">
        <f t="shared" ref="D6:D12" si="0">C6/B6</f>
        <v>0.125</v>
      </c>
      <c r="E6" s="333">
        <f>'Мат (б)'!E6+'Мат(пр)'!E6+русск!E6+физ!E6+химия!E6+информ!E6+биол!E6+ист!E6+геогр!E6+англ!E6+общ!E6+литер!E6</f>
        <v>38</v>
      </c>
      <c r="F6" s="334">
        <f t="shared" ref="F6:F13" si="1">E6/B6</f>
        <v>0.6785714285714286</v>
      </c>
      <c r="G6" s="335">
        <f>'Мат (б)'!G6+'Мат(пр)'!G6+русск!G6+физ!G6+химия!G6+информ!G6+биол!G6+ист!G6+геогр!G6+англ!G6+общ!G6+литер!G6</f>
        <v>10</v>
      </c>
      <c r="H6" s="334">
        <f t="shared" ref="H6:H13" si="2">G6/B6</f>
        <v>0.17857142857142858</v>
      </c>
      <c r="I6" s="335">
        <f>'Мат (б)'!H6+'Мат(пр)'!H6+русск!I6+физ!H6+химия!H6+информ!H6+биол!I6+ист!I6+геогр!I6+англ!I6+общ!I6+литер!I6</f>
        <v>1</v>
      </c>
      <c r="J6" s="334">
        <f t="shared" ref="J6:J12" si="3">I6/B6</f>
        <v>1.7857142857142856E-2</v>
      </c>
      <c r="K6" s="368">
        <f t="shared" ref="K6:K13" si="4">(G6+I6)/B6</f>
        <v>0.19642857142857142</v>
      </c>
      <c r="L6" s="369"/>
      <c r="M6" s="186">
        <v>74</v>
      </c>
      <c r="N6" s="187">
        <v>11</v>
      </c>
      <c r="O6" s="188">
        <f t="shared" ref="O6:O13" si="5">N6/M6</f>
        <v>0.14864864864864866</v>
      </c>
      <c r="P6" s="187">
        <v>30</v>
      </c>
      <c r="Q6" s="188">
        <f t="shared" ref="Q6:Q13" si="6">P6/M6</f>
        <v>0.40540540540540543</v>
      </c>
      <c r="R6" s="189">
        <v>20</v>
      </c>
      <c r="S6" s="190">
        <f t="shared" ref="S6:S13" si="7">R6/M6</f>
        <v>0.27027027027027029</v>
      </c>
      <c r="T6" s="191">
        <v>13</v>
      </c>
      <c r="U6" s="190">
        <f t="shared" ref="U6:U13" si="8">T6/M6</f>
        <v>0.17567567567567569</v>
      </c>
      <c r="V6" s="416">
        <f t="shared" ref="V6:V13" si="9">(R6+T6)/M6</f>
        <v>0.44594594594594594</v>
      </c>
      <c r="W6" s="192"/>
      <c r="X6" s="422">
        <v>63</v>
      </c>
      <c r="Y6" s="11">
        <f t="shared" ref="Y6:Y12" si="10">X6/M6</f>
        <v>0.85135135135135132</v>
      </c>
      <c r="Z6" s="9"/>
      <c r="AA6" s="2"/>
      <c r="AB6" s="2"/>
      <c r="AC6" s="2"/>
      <c r="AD6" s="2"/>
      <c r="AE6" s="3"/>
      <c r="AF6" s="4"/>
      <c r="AG6" s="3"/>
      <c r="AH6" s="12"/>
    </row>
    <row r="7" spans="1:34" ht="21.5" customHeight="1" x14ac:dyDescent="0.4">
      <c r="A7" s="364" t="s">
        <v>3</v>
      </c>
      <c r="B7" s="365">
        <f>'Мат (б)'!B7+'Мат(пр)'!B7+русск!B7+физ!B7+химия!B7+информ!B7+биол!B7+ист!B7+геогр!B7+англ!B7+общ!B7+литер!B7</f>
        <v>10</v>
      </c>
      <c r="C7" s="366"/>
      <c r="D7" s="367"/>
      <c r="E7" s="370">
        <f>'Мат (б)'!E7+'Мат(пр)'!E7+русск!E7+физ!E7+химия!E7+информ!E7+биол!E7+ист!E7+геогр!E7+англ!E7+общ!E7+литер!E7</f>
        <v>9</v>
      </c>
      <c r="F7" s="367">
        <f t="shared" si="1"/>
        <v>0.9</v>
      </c>
      <c r="G7" s="371"/>
      <c r="H7" s="367"/>
      <c r="I7" s="371"/>
      <c r="J7" s="367"/>
      <c r="K7" s="368">
        <f t="shared" si="4"/>
        <v>0</v>
      </c>
      <c r="L7" s="369"/>
      <c r="M7" s="186">
        <v>6</v>
      </c>
      <c r="N7" s="187"/>
      <c r="O7" s="188">
        <f t="shared" si="5"/>
        <v>0</v>
      </c>
      <c r="P7" s="187">
        <v>4</v>
      </c>
      <c r="Q7" s="188">
        <f t="shared" si="6"/>
        <v>0.66666666666666663</v>
      </c>
      <c r="R7" s="189">
        <v>1</v>
      </c>
      <c r="S7" s="190">
        <f t="shared" si="7"/>
        <v>0.16666666666666666</v>
      </c>
      <c r="T7" s="191">
        <v>1</v>
      </c>
      <c r="U7" s="190">
        <f t="shared" si="8"/>
        <v>0.16666666666666666</v>
      </c>
      <c r="V7" s="218">
        <f t="shared" si="9"/>
        <v>0.33333333333333331</v>
      </c>
      <c r="W7" s="192"/>
      <c r="X7" s="422">
        <v>6</v>
      </c>
      <c r="Y7" s="11">
        <f t="shared" si="10"/>
        <v>1</v>
      </c>
      <c r="Z7" s="9"/>
      <c r="AA7" s="2"/>
      <c r="AB7" s="2"/>
      <c r="AC7" s="2"/>
      <c r="AD7" s="2"/>
      <c r="AE7" s="3"/>
      <c r="AF7" s="4"/>
      <c r="AG7" s="3"/>
      <c r="AH7" s="12"/>
    </row>
    <row r="8" spans="1:34" ht="21.5" customHeight="1" x14ac:dyDescent="0.4">
      <c r="A8" s="364" t="s">
        <v>4</v>
      </c>
      <c r="B8" s="365">
        <f>'Мат (б)'!B8+'Мат(пр)'!B8+русск!B8+физ!B8+химия!B8+информ!B8+биол!B8+ист!B8+геогр!B8+англ!B8+общ!B8+литер!B8</f>
        <v>17</v>
      </c>
      <c r="C8" s="366"/>
      <c r="D8" s="367"/>
      <c r="E8" s="333">
        <f>'Мат (б)'!E8+'Мат(пр)'!E8+русск!E8+физ!E8+химия!E8+информ!E8+биол!E8+ист!E8+геогр!E8+англ!E8+общ!E8+литер!E8</f>
        <v>13</v>
      </c>
      <c r="F8" s="334">
        <f t="shared" si="1"/>
        <v>0.76470588235294112</v>
      </c>
      <c r="G8" s="335">
        <f>'Мат (б)'!G8+'Мат(пр)'!G8+русск!G8+физ!G8+химия!G8+информ!G8+биол!G8+ист!G8+геогр!G8+англ!G8+общ!G8+литер!G8</f>
        <v>2</v>
      </c>
      <c r="H8" s="334">
        <f t="shared" si="2"/>
        <v>0.11764705882352941</v>
      </c>
      <c r="I8" s="335">
        <f>'Мат (б)'!H8+'Мат(пр)'!H8+русск!I8+физ!H8+химия!H8+биол!I8+информ!H8+ист!I8+геогр!I8+англ!I8+общ!I8+литер!I8</f>
        <v>2</v>
      </c>
      <c r="J8" s="334">
        <f t="shared" si="3"/>
        <v>0.11764705882352941</v>
      </c>
      <c r="K8" s="368">
        <f t="shared" si="4"/>
        <v>0.23529411764705882</v>
      </c>
      <c r="L8" s="369"/>
      <c r="M8" s="186">
        <v>0</v>
      </c>
      <c r="N8" s="187"/>
      <c r="O8" s="188">
        <v>0</v>
      </c>
      <c r="P8" s="187"/>
      <c r="Q8" s="188">
        <v>0</v>
      </c>
      <c r="R8" s="189"/>
      <c r="S8" s="190">
        <v>0</v>
      </c>
      <c r="T8" s="191"/>
      <c r="U8" s="190">
        <v>0</v>
      </c>
      <c r="V8" s="218">
        <v>0</v>
      </c>
      <c r="W8" s="192"/>
      <c r="X8" s="422"/>
      <c r="Y8" s="11"/>
      <c r="Z8" s="9"/>
      <c r="AA8" s="2"/>
      <c r="AB8" s="2"/>
      <c r="AC8" s="2"/>
      <c r="AD8" s="2"/>
      <c r="AE8" s="3"/>
      <c r="AF8" s="4"/>
      <c r="AG8" s="3"/>
      <c r="AH8" s="12"/>
    </row>
    <row r="9" spans="1:34" ht="21.5" customHeight="1" x14ac:dyDescent="0.4">
      <c r="A9" s="364" t="s">
        <v>5</v>
      </c>
      <c r="B9" s="365">
        <f>'Мат (б)'!B9+'Мат(пр)'!B9+русск!B9+физ!B9+химия!B9+информ!B9+биол!B9+ист!B9+геогр!B9+англ!B9+общ!B9+литер!B9</f>
        <v>18</v>
      </c>
      <c r="C9" s="366">
        <f>'Мат (б)'!C9+'Мат(пр)'!C9+русск!C9+физ!C9+химия!C9+информ!C9+биол!C9+ист!C9+геогр!C9+англ!C9+общ!C9+литер!C9</f>
        <v>3</v>
      </c>
      <c r="D9" s="367">
        <f t="shared" si="0"/>
        <v>0.16666666666666666</v>
      </c>
      <c r="E9" s="370">
        <f>'Мат (б)'!E9+'Мат(пр)'!E9+русск!E9+физ!E9+химия!E9+информ!E9+биол!E9+ист!E9+геогр!E9+англ!E9+общ!E9+литер!E9</f>
        <v>12</v>
      </c>
      <c r="F9" s="367">
        <f t="shared" si="1"/>
        <v>0.66666666666666663</v>
      </c>
      <c r="G9" s="371">
        <f>'Мат (б)'!G9+'Мат(пр)'!G9+русск!G9+физ!G9+химия!G9+информ!G9+биол!G9+ист!G9+геогр!G9+англ!G9+общ!G9+литер!G9</f>
        <v>3</v>
      </c>
      <c r="H9" s="367">
        <f t="shared" si="2"/>
        <v>0.16666666666666666</v>
      </c>
      <c r="I9" s="371"/>
      <c r="J9" s="367"/>
      <c r="K9" s="368">
        <f t="shared" si="4"/>
        <v>0.16666666666666666</v>
      </c>
      <c r="L9" s="369"/>
      <c r="M9" s="186">
        <v>8</v>
      </c>
      <c r="N9" s="187"/>
      <c r="O9" s="188">
        <f t="shared" si="5"/>
        <v>0</v>
      </c>
      <c r="P9" s="187">
        <v>3</v>
      </c>
      <c r="Q9" s="188">
        <f t="shared" si="6"/>
        <v>0.375</v>
      </c>
      <c r="R9" s="189">
        <v>4</v>
      </c>
      <c r="S9" s="190">
        <f t="shared" si="7"/>
        <v>0.5</v>
      </c>
      <c r="T9" s="191">
        <v>1</v>
      </c>
      <c r="U9" s="190">
        <f t="shared" si="8"/>
        <v>0.125</v>
      </c>
      <c r="V9" s="416">
        <f t="shared" si="9"/>
        <v>0.625</v>
      </c>
      <c r="W9" s="192"/>
      <c r="X9" s="422">
        <v>8</v>
      </c>
      <c r="Y9" s="11">
        <f t="shared" si="10"/>
        <v>1</v>
      </c>
      <c r="Z9" s="9"/>
      <c r="AA9" s="2"/>
      <c r="AB9" s="2"/>
      <c r="AC9" s="2"/>
      <c r="AD9" s="2"/>
      <c r="AE9" s="3"/>
      <c r="AF9" s="4"/>
      <c r="AG9" s="3"/>
      <c r="AH9" s="12"/>
    </row>
    <row r="10" spans="1:34" ht="21.5" customHeight="1" x14ac:dyDescent="0.4">
      <c r="A10" s="364" t="s">
        <v>6</v>
      </c>
      <c r="B10" s="365">
        <f>'Мат (б)'!B10+'Мат(пр)'!B10+русск!B10+физ!B10+химия!B10+информ!B10+биол!B10+ист!B10+геогр!B10+англ!B10+общ!B10+литер!B10</f>
        <v>20</v>
      </c>
      <c r="C10" s="366">
        <f>'Мат (б)'!C10+'Мат(пр)'!C10+русск!C10+физ!C10+химия!C10+информ!C10+биол!C10+ист!C10+геогр!C10+англ!C10+общ!C10+литер!C10</f>
        <v>2</v>
      </c>
      <c r="D10" s="367">
        <f t="shared" si="0"/>
        <v>0.1</v>
      </c>
      <c r="E10" s="333">
        <f>'Мат (б)'!E10+'Мат(пр)'!E10+русск!E10+физ!E10+химия!E10+информ!E10+биол!E10+ист!E10+геогр!E10+англ!E10+общ!E10+литер!E10</f>
        <v>11</v>
      </c>
      <c r="F10" s="334">
        <f t="shared" si="1"/>
        <v>0.55000000000000004</v>
      </c>
      <c r="G10" s="335">
        <f>'Мат (б)'!G10+'Мат(пр)'!G10+русск!G10+физ!G10+химия!G10+информ!G10+биол!G10+ист!G10+геогр!G10+англ!G10+общ!G10+литер!G10</f>
        <v>5</v>
      </c>
      <c r="H10" s="334">
        <f t="shared" si="2"/>
        <v>0.25</v>
      </c>
      <c r="I10" s="335">
        <f>'Мат (б)'!H10+'Мат(пр)'!H10+русск!I10+физ!H10+химия!H10+биол!I10+информ!H10+ист!I10+геогр!I10+англ!I10+общ!I10+литер!I10</f>
        <v>2</v>
      </c>
      <c r="J10" s="334">
        <f t="shared" si="3"/>
        <v>0.1</v>
      </c>
      <c r="K10" s="368">
        <f t="shared" si="4"/>
        <v>0.35</v>
      </c>
      <c r="L10" s="369"/>
      <c r="M10" s="186">
        <v>18</v>
      </c>
      <c r="N10" s="187">
        <v>3</v>
      </c>
      <c r="O10" s="188">
        <f t="shared" si="5"/>
        <v>0.16666666666666666</v>
      </c>
      <c r="P10" s="187">
        <v>8</v>
      </c>
      <c r="Q10" s="188">
        <f t="shared" si="6"/>
        <v>0.44444444444444442</v>
      </c>
      <c r="R10" s="189">
        <v>2</v>
      </c>
      <c r="S10" s="190">
        <f t="shared" si="7"/>
        <v>0.1111111111111111</v>
      </c>
      <c r="T10" s="191">
        <v>5</v>
      </c>
      <c r="U10" s="190">
        <f t="shared" si="8"/>
        <v>0.27777777777777779</v>
      </c>
      <c r="V10" s="218">
        <f t="shared" si="9"/>
        <v>0.3888888888888889</v>
      </c>
      <c r="W10" s="192"/>
      <c r="X10" s="422">
        <v>15</v>
      </c>
      <c r="Y10" s="11">
        <f t="shared" si="10"/>
        <v>0.83333333333333337</v>
      </c>
      <c r="Z10" s="9"/>
      <c r="AA10" s="2"/>
      <c r="AB10" s="2"/>
      <c r="AC10" s="2"/>
      <c r="AD10" s="2"/>
      <c r="AE10" s="3"/>
      <c r="AF10" s="4"/>
      <c r="AG10" s="3"/>
      <c r="AH10" s="12"/>
    </row>
    <row r="11" spans="1:34" ht="21.5" customHeight="1" x14ac:dyDescent="0.4">
      <c r="A11" s="364" t="s">
        <v>7</v>
      </c>
      <c r="B11" s="365">
        <f>'Мат (б)'!B11+'Мат(пр)'!B11+русск!B11+физ!B11+химия!B11+информ!B11+биол!B11+ист!B11+геогр!B11+англ!B11+общ!B11+литер!B11</f>
        <v>139</v>
      </c>
      <c r="C11" s="366">
        <f>'Мат (б)'!C11+'Мат(пр)'!C11+русск!C11+физ!C11+химия!C11+информ!C11+биол!C11+ист!C11+геогр!C11+англ!C11+общ!C11+литер!C11</f>
        <v>4</v>
      </c>
      <c r="D11" s="367">
        <f t="shared" si="0"/>
        <v>2.8776978417266189E-2</v>
      </c>
      <c r="E11" s="333">
        <f>'Мат (б)'!E11+'Мат(пр)'!E11+русск!E11+физ!E11+химия!E11+информ!E11+биол!E11+ист!E11+геогр!E11+англ!E11+общ!E11+литер!E11</f>
        <v>71</v>
      </c>
      <c r="F11" s="334">
        <f t="shared" si="1"/>
        <v>0.51079136690647486</v>
      </c>
      <c r="G11" s="335">
        <f>'Мат (б)'!G11+'Мат(пр)'!G11+русск!G11+физ!G11+химия!G11+информ!G11+биол!G11+ист!G11+геогр!G11+англ!G11+общ!G11+литер!G11</f>
        <v>39</v>
      </c>
      <c r="H11" s="334">
        <f t="shared" si="2"/>
        <v>0.2805755395683453</v>
      </c>
      <c r="I11" s="335">
        <f>'Мат (б)'!H11+'Мат(пр)'!H11+русск!I11+физ!H11+химия!H11+биол!I11+информ!H11+ист!I11+геогр!I11+англ!I11+общ!I11+литер!I11</f>
        <v>25</v>
      </c>
      <c r="J11" s="334">
        <f t="shared" si="3"/>
        <v>0.17985611510791366</v>
      </c>
      <c r="K11" s="368">
        <f t="shared" si="4"/>
        <v>0.46043165467625902</v>
      </c>
      <c r="L11" s="369"/>
      <c r="M11" s="186">
        <v>191</v>
      </c>
      <c r="N11" s="187">
        <v>15</v>
      </c>
      <c r="O11" s="188">
        <f t="shared" si="5"/>
        <v>7.8534031413612565E-2</v>
      </c>
      <c r="P11" s="187">
        <v>80</v>
      </c>
      <c r="Q11" s="188">
        <f t="shared" si="6"/>
        <v>0.41884816753926701</v>
      </c>
      <c r="R11" s="189">
        <v>47</v>
      </c>
      <c r="S11" s="190">
        <f t="shared" si="7"/>
        <v>0.24607329842931938</v>
      </c>
      <c r="T11" s="191">
        <v>50</v>
      </c>
      <c r="U11" s="190">
        <f t="shared" si="8"/>
        <v>0.26178010471204188</v>
      </c>
      <c r="V11" s="416">
        <f t="shared" si="9"/>
        <v>0.50785340314136129</v>
      </c>
      <c r="W11" s="192"/>
      <c r="X11" s="422">
        <v>176</v>
      </c>
      <c r="Y11" s="11">
        <f t="shared" si="10"/>
        <v>0.92146596858638741</v>
      </c>
      <c r="Z11" s="9"/>
      <c r="AA11" s="2"/>
      <c r="AB11" s="2"/>
      <c r="AC11" s="2"/>
      <c r="AD11" s="2"/>
      <c r="AE11" s="3"/>
      <c r="AF11" s="4"/>
      <c r="AG11" s="3"/>
      <c r="AH11" s="12"/>
    </row>
    <row r="12" spans="1:34" ht="21.5" customHeight="1" thickBot="1" x14ac:dyDescent="0.45">
      <c r="A12" s="364" t="s">
        <v>8</v>
      </c>
      <c r="B12" s="372">
        <f>'Мат (б)'!B12+'Мат(пр)'!B12+русск!B12+физ!B12+химия!B12+информ!B12+биол!B12+ист!B12+геогр!B12+англ!B12+общ!B12+литер!B12</f>
        <v>35</v>
      </c>
      <c r="C12" s="373">
        <f>'Мат (б)'!C12+'Мат(пр)'!C12+русск!C12+физ!C12+химия!C12+информ!C12+биол!C12+ист!C12+геогр!C12+англ!C12+общ!C12+литер!C12</f>
        <v>6</v>
      </c>
      <c r="D12" s="374">
        <f t="shared" si="0"/>
        <v>0.17142857142857143</v>
      </c>
      <c r="E12" s="375">
        <f>'Мат (б)'!E12+'Мат(пр)'!E12+русск!E12+физ!E12+химия!E12+информ!E12+биол!E12+ист!E12+геогр!E12+англ!E12+общ!E12+литер!E12</f>
        <v>20</v>
      </c>
      <c r="F12" s="376">
        <f t="shared" si="1"/>
        <v>0.5714285714285714</v>
      </c>
      <c r="G12" s="377">
        <f>'Мат (б)'!G12+'Мат(пр)'!G12+русск!G12+физ!G12+химия!G12+информ!G12+биол!G12+ист!G12+геогр!G12+англ!G12+общ!G12+литер!G12</f>
        <v>7</v>
      </c>
      <c r="H12" s="376">
        <f t="shared" si="2"/>
        <v>0.2</v>
      </c>
      <c r="I12" s="377">
        <f>'Мат (б)'!H12+'Мат(пр)'!H12+русск!I12+физ!H12+химия!H12+биол!I12+информ!H12+ист!I12+геогр!I12+англ!I12+общ!I12+литер!I12</f>
        <v>2</v>
      </c>
      <c r="J12" s="376">
        <f t="shared" si="3"/>
        <v>5.7142857142857141E-2</v>
      </c>
      <c r="K12" s="378">
        <f t="shared" si="4"/>
        <v>0.25714285714285712</v>
      </c>
      <c r="L12" s="379"/>
      <c r="M12" s="194">
        <v>17</v>
      </c>
      <c r="N12" s="195"/>
      <c r="O12" s="196">
        <f t="shared" si="5"/>
        <v>0</v>
      </c>
      <c r="P12" s="195">
        <v>11</v>
      </c>
      <c r="Q12" s="196">
        <f t="shared" si="6"/>
        <v>0.6470588235294118</v>
      </c>
      <c r="R12" s="197">
        <v>1</v>
      </c>
      <c r="S12" s="198">
        <f t="shared" si="7"/>
        <v>5.8823529411764705E-2</v>
      </c>
      <c r="T12" s="199">
        <v>5</v>
      </c>
      <c r="U12" s="198">
        <f t="shared" si="8"/>
        <v>0.29411764705882354</v>
      </c>
      <c r="V12" s="219">
        <f t="shared" si="9"/>
        <v>0.35294117647058826</v>
      </c>
      <c r="W12" s="200"/>
      <c r="X12" s="423">
        <v>17</v>
      </c>
      <c r="Y12" s="11">
        <f t="shared" si="10"/>
        <v>1</v>
      </c>
      <c r="Z12" s="9"/>
      <c r="AA12" s="2"/>
      <c r="AB12" s="2"/>
      <c r="AC12" s="2"/>
      <c r="AD12" s="2"/>
      <c r="AE12" s="3"/>
      <c r="AF12" s="4"/>
      <c r="AG12" s="3"/>
      <c r="AH12" s="12"/>
    </row>
    <row r="13" spans="1:34" ht="21.5" customHeight="1" thickBot="1" x14ac:dyDescent="0.45">
      <c r="A13" s="380" t="s">
        <v>9</v>
      </c>
      <c r="B13" s="381">
        <f>SUM(B5:B12)</f>
        <v>486</v>
      </c>
      <c r="C13" s="382">
        <f>SUM(C5:C12)</f>
        <v>36</v>
      </c>
      <c r="D13" s="383">
        <f t="shared" ref="D13" si="11">C13/B13</f>
        <v>7.407407407407407E-2</v>
      </c>
      <c r="E13" s="384">
        <f>SUM(E5:E12)</f>
        <v>268</v>
      </c>
      <c r="F13" s="385">
        <f t="shared" si="1"/>
        <v>0.55144032921810704</v>
      </c>
      <c r="G13" s="384">
        <f>SUM(G5:G12)</f>
        <v>134</v>
      </c>
      <c r="H13" s="385">
        <f t="shared" si="2"/>
        <v>0.27572016460905352</v>
      </c>
      <c r="I13" s="384">
        <f>SUM(I5:I12)</f>
        <v>47</v>
      </c>
      <c r="J13" s="385">
        <f t="shared" ref="J13" si="12">I13/B13</f>
        <v>9.6707818930041156E-2</v>
      </c>
      <c r="K13" s="386">
        <f t="shared" si="4"/>
        <v>0.37242798353909468</v>
      </c>
      <c r="L13" s="387"/>
      <c r="M13" s="201">
        <f>SUM(M5:M12)</f>
        <v>468</v>
      </c>
      <c r="N13" s="226">
        <f>SUM(N5:N12)</f>
        <v>39</v>
      </c>
      <c r="O13" s="227">
        <f t="shared" si="5"/>
        <v>8.3333333333333329E-2</v>
      </c>
      <c r="P13" s="226">
        <f>SUM(P5:P12)</f>
        <v>212</v>
      </c>
      <c r="Q13" s="202">
        <f t="shared" si="6"/>
        <v>0.45299145299145299</v>
      </c>
      <c r="R13" s="226">
        <f>SUM(R5:R12)</f>
        <v>106</v>
      </c>
      <c r="S13" s="202">
        <f t="shared" si="7"/>
        <v>0.2264957264957265</v>
      </c>
      <c r="T13" s="226">
        <f>SUM(T5:T12)</f>
        <v>112</v>
      </c>
      <c r="U13" s="202">
        <f t="shared" si="8"/>
        <v>0.23931623931623933</v>
      </c>
      <c r="V13" s="202">
        <f t="shared" si="9"/>
        <v>0.46581196581196582</v>
      </c>
      <c r="W13" s="203"/>
      <c r="X13" s="424"/>
      <c r="Y13" s="35"/>
      <c r="Z13" s="14"/>
      <c r="AA13" s="15"/>
      <c r="AB13" s="15"/>
      <c r="AC13" s="15"/>
      <c r="AD13" s="15"/>
      <c r="AE13" s="16"/>
      <c r="AF13" s="17"/>
      <c r="AG13" s="16"/>
      <c r="AH13" s="18"/>
    </row>
    <row r="14" spans="1:34" ht="21.5" customHeight="1" thickBot="1" x14ac:dyDescent="0.45">
      <c r="A14" s="380" t="s">
        <v>25</v>
      </c>
      <c r="B14" s="381"/>
      <c r="C14" s="382"/>
      <c r="D14" s="383">
        <v>0.17</v>
      </c>
      <c r="E14" s="384"/>
      <c r="F14" s="385">
        <v>0.55000000000000004</v>
      </c>
      <c r="G14" s="384"/>
      <c r="H14" s="385">
        <v>0.25</v>
      </c>
      <c r="I14" s="384"/>
      <c r="J14" s="385">
        <v>0.03</v>
      </c>
      <c r="K14" s="386">
        <v>0.28000000000000003</v>
      </c>
      <c r="L14" s="388"/>
      <c r="M14" s="222"/>
      <c r="N14" s="223"/>
      <c r="O14" s="223"/>
      <c r="P14" s="223"/>
      <c r="Q14" s="223"/>
      <c r="R14" s="223"/>
      <c r="S14" s="223"/>
      <c r="T14" s="223"/>
      <c r="U14" s="223"/>
      <c r="V14" s="224"/>
      <c r="W14" s="225"/>
      <c r="X14" s="424"/>
      <c r="Y14" s="13"/>
      <c r="Z14" s="14"/>
      <c r="AA14" s="15"/>
      <c r="AB14" s="15"/>
      <c r="AC14" s="15"/>
      <c r="AD14" s="15"/>
      <c r="AE14" s="16"/>
      <c r="AF14" s="17"/>
      <c r="AG14" s="16"/>
      <c r="AH14" s="18"/>
    </row>
  </sheetData>
  <mergeCells count="16">
    <mergeCell ref="Y2:AH2"/>
    <mergeCell ref="N3:O3"/>
    <mergeCell ref="P3:Q3"/>
    <mergeCell ref="R3:S3"/>
    <mergeCell ref="T3:U3"/>
    <mergeCell ref="Z3:AA3"/>
    <mergeCell ref="AB3:AC3"/>
    <mergeCell ref="AD3:AE3"/>
    <mergeCell ref="AF3:AG3"/>
    <mergeCell ref="A1:W1"/>
    <mergeCell ref="B2:L2"/>
    <mergeCell ref="C3:D3"/>
    <mergeCell ref="E3:F3"/>
    <mergeCell ref="G3:H3"/>
    <mergeCell ref="I3:J3"/>
    <mergeCell ref="M2:W2"/>
  </mergeCells>
  <pageMargins left="0.7" right="0.7" top="0.75" bottom="0.75" header="0.3" footer="0.3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zoomScale="50" zoomScaleNormal="50" workbookViewId="0">
      <selection activeCell="A5" sqref="A5"/>
    </sheetView>
  </sheetViews>
  <sheetFormatPr defaultColWidth="8.73046875" defaultRowHeight="13.9" x14ac:dyDescent="0.4"/>
  <cols>
    <col min="1" max="1" width="20.9296875" style="5" customWidth="1"/>
    <col min="2" max="2" width="5.33203125" style="5" customWidth="1"/>
    <col min="3" max="3" width="3.53125" style="5" customWidth="1"/>
    <col min="4" max="8" width="5.46484375" style="5" customWidth="1"/>
    <col min="9" max="9" width="3.53125" style="5" customWidth="1"/>
    <col min="10" max="10" width="5.46484375" style="5" customWidth="1"/>
    <col min="11" max="11" width="6.33203125" style="5" customWidth="1"/>
    <col min="12" max="12" width="5" style="5" customWidth="1"/>
    <col min="13" max="13" width="6.53125" style="5" customWidth="1"/>
    <col min="14" max="14" width="3.59765625" style="5" customWidth="1"/>
    <col min="15" max="18" width="4.265625" style="5" customWidth="1"/>
    <col min="19" max="19" width="5.9296875" style="5" customWidth="1"/>
    <col min="20" max="20" width="3.06640625" style="5" customWidth="1"/>
    <col min="21" max="21" width="4.265625" style="5" customWidth="1"/>
    <col min="22" max="22" width="6.06640625" style="5" customWidth="1"/>
    <col min="23" max="23" width="5" style="5" customWidth="1"/>
    <col min="24" max="33" width="5.19921875" style="5" customWidth="1"/>
    <col min="34" max="16384" width="8.73046875" style="5"/>
  </cols>
  <sheetData>
    <row r="1" spans="1:33" ht="29" customHeight="1" thickBot="1" x14ac:dyDescent="0.5">
      <c r="A1" s="491" t="s">
        <v>40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3" ht="21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495"/>
      <c r="L2" s="496"/>
      <c r="M2" s="494">
        <v>2018</v>
      </c>
      <c r="N2" s="495"/>
      <c r="O2" s="495"/>
      <c r="P2" s="495"/>
      <c r="Q2" s="495"/>
      <c r="R2" s="495"/>
      <c r="S2" s="495"/>
      <c r="T2" s="495"/>
      <c r="U2" s="495"/>
      <c r="V2" s="495"/>
      <c r="W2" s="496"/>
      <c r="X2" s="510">
        <v>2019</v>
      </c>
      <c r="Y2" s="511"/>
      <c r="Z2" s="511"/>
      <c r="AA2" s="511"/>
      <c r="AB2" s="511"/>
      <c r="AC2" s="511"/>
      <c r="AD2" s="511"/>
      <c r="AE2" s="511"/>
      <c r="AF2" s="511"/>
      <c r="AG2" s="511"/>
    </row>
    <row r="3" spans="1:33" ht="89" customHeight="1" x14ac:dyDescent="0.4">
      <c r="A3" s="6" t="s">
        <v>0</v>
      </c>
      <c r="B3" s="212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95" t="s">
        <v>44</v>
      </c>
      <c r="L3" s="53" t="s">
        <v>24</v>
      </c>
      <c r="M3" s="212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95" t="s">
        <v>44</v>
      </c>
      <c r="W3" s="53" t="s">
        <v>24</v>
      </c>
      <c r="X3" s="211" t="s">
        <v>11</v>
      </c>
      <c r="Y3" s="498" t="s">
        <v>19</v>
      </c>
      <c r="Z3" s="499"/>
      <c r="AA3" s="498" t="s">
        <v>21</v>
      </c>
      <c r="AB3" s="499"/>
      <c r="AC3" s="498" t="s">
        <v>22</v>
      </c>
      <c r="AD3" s="499" t="s">
        <v>10</v>
      </c>
      <c r="AE3" s="498" t="s">
        <v>23</v>
      </c>
      <c r="AF3" s="499" t="s">
        <v>10</v>
      </c>
      <c r="AG3" s="213" t="s">
        <v>24</v>
      </c>
    </row>
    <row r="4" spans="1:33" ht="22.05" customHeight="1" x14ac:dyDescent="0.4">
      <c r="A4" s="204"/>
      <c r="B4" s="205"/>
      <c r="C4" s="206" t="s">
        <v>20</v>
      </c>
      <c r="D4" s="207" t="s">
        <v>10</v>
      </c>
      <c r="E4" s="206" t="s">
        <v>20</v>
      </c>
      <c r="F4" s="207" t="s">
        <v>10</v>
      </c>
      <c r="G4" s="206" t="s">
        <v>20</v>
      </c>
      <c r="H4" s="207" t="s">
        <v>10</v>
      </c>
      <c r="I4" s="206" t="s">
        <v>20</v>
      </c>
      <c r="J4" s="207" t="s">
        <v>10</v>
      </c>
      <c r="K4" s="207" t="s">
        <v>10</v>
      </c>
      <c r="L4" s="208"/>
      <c r="M4" s="210"/>
      <c r="N4" s="206" t="s">
        <v>20</v>
      </c>
      <c r="O4" s="207" t="s">
        <v>10</v>
      </c>
      <c r="P4" s="206" t="s">
        <v>20</v>
      </c>
      <c r="Q4" s="207" t="s">
        <v>10</v>
      </c>
      <c r="R4" s="206" t="s">
        <v>20</v>
      </c>
      <c r="S4" s="207" t="s">
        <v>10</v>
      </c>
      <c r="T4" s="206" t="s">
        <v>20</v>
      </c>
      <c r="U4" s="207" t="s">
        <v>10</v>
      </c>
      <c r="V4" s="207" t="s">
        <v>10</v>
      </c>
      <c r="W4" s="208"/>
      <c r="X4" s="209"/>
      <c r="Y4" s="206" t="s">
        <v>20</v>
      </c>
      <c r="Z4" s="207" t="s">
        <v>10</v>
      </c>
      <c r="AA4" s="206" t="s">
        <v>20</v>
      </c>
      <c r="AB4" s="207" t="s">
        <v>10</v>
      </c>
      <c r="AC4" s="206" t="s">
        <v>20</v>
      </c>
      <c r="AD4" s="207" t="s">
        <v>10</v>
      </c>
      <c r="AE4" s="206" t="s">
        <v>20</v>
      </c>
      <c r="AF4" s="207" t="s">
        <v>10</v>
      </c>
      <c r="AG4" s="207"/>
    </row>
    <row r="5" spans="1:33" ht="21.5" customHeight="1" x14ac:dyDescent="0.4">
      <c r="A5" s="308" t="s">
        <v>46</v>
      </c>
      <c r="B5" s="66">
        <v>114</v>
      </c>
      <c r="C5" s="67"/>
      <c r="D5" s="68"/>
      <c r="E5" s="40">
        <v>63</v>
      </c>
      <c r="F5" s="28"/>
      <c r="G5" s="29">
        <v>46</v>
      </c>
      <c r="H5" s="28"/>
      <c r="I5" s="29">
        <v>5</v>
      </c>
      <c r="J5" s="28"/>
      <c r="K5" s="28">
        <f>(G5+I5)/B5</f>
        <v>0.44736842105263158</v>
      </c>
      <c r="L5" s="62"/>
      <c r="M5" s="139">
        <v>112</v>
      </c>
      <c r="N5" s="307"/>
      <c r="O5" s="144"/>
      <c r="P5" s="307">
        <v>43</v>
      </c>
      <c r="Q5" s="144"/>
      <c r="R5" s="141">
        <v>51</v>
      </c>
      <c r="S5" s="140">
        <f>R5/M5</f>
        <v>0.45535714285714285</v>
      </c>
      <c r="T5" s="142">
        <v>19</v>
      </c>
      <c r="U5" s="140"/>
      <c r="V5" s="140">
        <f>(R5+T5)/M5</f>
        <v>0.625</v>
      </c>
      <c r="W5" s="143"/>
      <c r="X5" s="34"/>
      <c r="Y5" s="71"/>
      <c r="Z5" s="2"/>
      <c r="AA5" s="2"/>
      <c r="AB5" s="2"/>
      <c r="AC5" s="2"/>
      <c r="AD5" s="3"/>
      <c r="AE5" s="4"/>
      <c r="AF5" s="3"/>
      <c r="AG5" s="4"/>
    </row>
    <row r="6" spans="1:33" ht="21.5" customHeight="1" x14ac:dyDescent="0.4">
      <c r="A6" s="308" t="s">
        <v>47</v>
      </c>
      <c r="B6" s="66">
        <v>106</v>
      </c>
      <c r="C6" s="67"/>
      <c r="D6" s="68"/>
      <c r="E6" s="40">
        <v>24</v>
      </c>
      <c r="F6" s="28"/>
      <c r="G6" s="29">
        <v>42</v>
      </c>
      <c r="H6" s="28"/>
      <c r="I6" s="29">
        <v>39</v>
      </c>
      <c r="J6" s="28"/>
      <c r="K6" s="28">
        <f t="shared" ref="K6:K17" si="0">(G6+I6)/B6</f>
        <v>0.76415094339622647</v>
      </c>
      <c r="L6" s="62"/>
      <c r="M6" s="139">
        <v>102</v>
      </c>
      <c r="N6" s="307"/>
      <c r="O6" s="144"/>
      <c r="P6" s="307">
        <v>12</v>
      </c>
      <c r="Q6" s="144"/>
      <c r="R6" s="141">
        <v>50</v>
      </c>
      <c r="S6" s="140"/>
      <c r="T6" s="142">
        <v>40</v>
      </c>
      <c r="U6" s="140"/>
      <c r="V6" s="140">
        <f t="shared" ref="V6:V17" si="1">(R6+T6)/M6</f>
        <v>0.88235294117647056</v>
      </c>
      <c r="W6" s="143"/>
      <c r="X6" s="34"/>
      <c r="Y6" s="71"/>
      <c r="Z6" s="2"/>
      <c r="AA6" s="2"/>
      <c r="AB6" s="2"/>
      <c r="AC6" s="2"/>
      <c r="AD6" s="3"/>
      <c r="AE6" s="4"/>
      <c r="AF6" s="3"/>
      <c r="AG6" s="4"/>
    </row>
    <row r="7" spans="1:33" ht="21.5" customHeight="1" x14ac:dyDescent="0.4">
      <c r="A7" s="308" t="s">
        <v>48</v>
      </c>
      <c r="B7" s="66">
        <v>78</v>
      </c>
      <c r="C7" s="67">
        <v>13</v>
      </c>
      <c r="D7" s="68"/>
      <c r="E7" s="69">
        <v>47</v>
      </c>
      <c r="F7" s="68"/>
      <c r="G7" s="70">
        <v>16</v>
      </c>
      <c r="H7" s="68"/>
      <c r="I7" s="70">
        <v>2</v>
      </c>
      <c r="J7" s="68"/>
      <c r="K7" s="28">
        <f t="shared" si="0"/>
        <v>0.23076923076923078</v>
      </c>
      <c r="L7" s="62"/>
      <c r="M7" s="139">
        <v>80</v>
      </c>
      <c r="N7" s="307">
        <v>5</v>
      </c>
      <c r="O7" s="144"/>
      <c r="P7" s="307">
        <v>67</v>
      </c>
      <c r="Q7" s="144"/>
      <c r="R7" s="141">
        <v>8</v>
      </c>
      <c r="S7" s="140"/>
      <c r="T7" s="142"/>
      <c r="U7" s="140"/>
      <c r="V7" s="140">
        <f t="shared" si="1"/>
        <v>0.1</v>
      </c>
      <c r="W7" s="143"/>
      <c r="X7" s="34"/>
      <c r="Y7" s="71"/>
      <c r="Z7" s="2"/>
      <c r="AA7" s="2"/>
      <c r="AB7" s="2"/>
      <c r="AC7" s="2"/>
      <c r="AD7" s="3"/>
      <c r="AE7" s="4"/>
      <c r="AF7" s="3"/>
      <c r="AG7" s="4"/>
    </row>
    <row r="8" spans="1:33" ht="21.5" customHeight="1" x14ac:dyDescent="0.4">
      <c r="A8" s="294" t="s">
        <v>49</v>
      </c>
      <c r="B8" s="66">
        <v>29</v>
      </c>
      <c r="C8" s="67">
        <v>2</v>
      </c>
      <c r="D8" s="68"/>
      <c r="E8" s="40">
        <v>26</v>
      </c>
      <c r="F8" s="28"/>
      <c r="G8" s="29">
        <v>1</v>
      </c>
      <c r="H8" s="28"/>
      <c r="I8" s="29"/>
      <c r="J8" s="28"/>
      <c r="K8" s="28">
        <f t="shared" si="0"/>
        <v>3.4482758620689655E-2</v>
      </c>
      <c r="L8" s="62"/>
      <c r="M8" s="139">
        <v>27</v>
      </c>
      <c r="N8" s="307"/>
      <c r="O8" s="144"/>
      <c r="P8" s="307">
        <v>27</v>
      </c>
      <c r="Q8" s="144"/>
      <c r="R8" s="141"/>
      <c r="S8" s="140"/>
      <c r="T8" s="142"/>
      <c r="U8" s="140"/>
      <c r="V8" s="140">
        <f t="shared" si="1"/>
        <v>0</v>
      </c>
      <c r="W8" s="143"/>
      <c r="X8" s="34"/>
      <c r="Y8" s="71"/>
      <c r="Z8" s="2"/>
      <c r="AA8" s="2"/>
      <c r="AB8" s="2"/>
      <c r="AC8" s="2"/>
      <c r="AD8" s="3"/>
      <c r="AE8" s="4"/>
      <c r="AF8" s="3"/>
      <c r="AG8" s="4"/>
    </row>
    <row r="9" spans="1:33" ht="21.5" customHeight="1" x14ac:dyDescent="0.4">
      <c r="A9" s="294" t="s">
        <v>50</v>
      </c>
      <c r="B9" s="66">
        <v>16</v>
      </c>
      <c r="C9" s="67">
        <v>4</v>
      </c>
      <c r="D9" s="68"/>
      <c r="E9" s="69">
        <v>12</v>
      </c>
      <c r="F9" s="68"/>
      <c r="G9" s="70"/>
      <c r="H9" s="68"/>
      <c r="I9" s="70"/>
      <c r="J9" s="68"/>
      <c r="K9" s="28">
        <f t="shared" si="0"/>
        <v>0</v>
      </c>
      <c r="L9" s="62"/>
      <c r="M9" s="139">
        <v>6</v>
      </c>
      <c r="N9" s="307"/>
      <c r="O9" s="144"/>
      <c r="P9" s="307">
        <v>3</v>
      </c>
      <c r="Q9" s="144"/>
      <c r="R9" s="141">
        <v>3</v>
      </c>
      <c r="S9" s="140"/>
      <c r="T9" s="142"/>
      <c r="U9" s="140"/>
      <c r="V9" s="140">
        <f t="shared" si="1"/>
        <v>0.5</v>
      </c>
      <c r="W9" s="143"/>
      <c r="X9" s="34"/>
      <c r="Y9" s="71"/>
      <c r="Z9" s="2"/>
      <c r="AA9" s="2"/>
      <c r="AB9" s="2"/>
      <c r="AC9" s="2"/>
      <c r="AD9" s="3"/>
      <c r="AE9" s="4"/>
      <c r="AF9" s="3"/>
      <c r="AG9" s="4"/>
    </row>
    <row r="10" spans="1:33" ht="21.5" customHeight="1" x14ac:dyDescent="0.4">
      <c r="A10" s="294" t="s">
        <v>51</v>
      </c>
      <c r="B10" s="66">
        <v>7</v>
      </c>
      <c r="C10" s="67">
        <v>2</v>
      </c>
      <c r="D10" s="68"/>
      <c r="E10" s="40">
        <v>4</v>
      </c>
      <c r="F10" s="28"/>
      <c r="G10" s="29">
        <v>1</v>
      </c>
      <c r="H10" s="28"/>
      <c r="I10" s="29"/>
      <c r="J10" s="28"/>
      <c r="K10" s="28">
        <f t="shared" si="0"/>
        <v>0.14285714285714285</v>
      </c>
      <c r="L10" s="62"/>
      <c r="M10" s="139">
        <v>5</v>
      </c>
      <c r="N10" s="307"/>
      <c r="O10" s="144"/>
      <c r="P10" s="307">
        <v>2</v>
      </c>
      <c r="Q10" s="144"/>
      <c r="R10" s="141">
        <v>3</v>
      </c>
      <c r="S10" s="140"/>
      <c r="T10" s="142"/>
      <c r="U10" s="140"/>
      <c r="V10" s="140">
        <f t="shared" si="1"/>
        <v>0.6</v>
      </c>
      <c r="W10" s="143"/>
      <c r="X10" s="34"/>
      <c r="Y10" s="71"/>
      <c r="Z10" s="2"/>
      <c r="AA10" s="2"/>
      <c r="AB10" s="2"/>
      <c r="AC10" s="2"/>
      <c r="AD10" s="3"/>
      <c r="AE10" s="4"/>
      <c r="AF10" s="3"/>
      <c r="AG10" s="4"/>
    </row>
    <row r="11" spans="1:33" ht="21.5" customHeight="1" x14ac:dyDescent="0.4">
      <c r="A11" s="294" t="s">
        <v>52</v>
      </c>
      <c r="B11" s="66">
        <v>30</v>
      </c>
      <c r="C11" s="67">
        <v>7</v>
      </c>
      <c r="D11" s="68"/>
      <c r="E11" s="40">
        <v>23</v>
      </c>
      <c r="F11" s="28"/>
      <c r="G11" s="29"/>
      <c r="H11" s="28"/>
      <c r="I11" s="29"/>
      <c r="J11" s="28"/>
      <c r="K11" s="28">
        <f t="shared" si="0"/>
        <v>0</v>
      </c>
      <c r="L11" s="62"/>
      <c r="M11" s="139">
        <v>22</v>
      </c>
      <c r="N11" s="307">
        <v>4</v>
      </c>
      <c r="O11" s="144"/>
      <c r="P11" s="307">
        <v>18</v>
      </c>
      <c r="Q11" s="144"/>
      <c r="R11" s="141"/>
      <c r="S11" s="140"/>
      <c r="T11" s="142"/>
      <c r="U11" s="140"/>
      <c r="V11" s="140">
        <f t="shared" si="1"/>
        <v>0</v>
      </c>
      <c r="W11" s="143"/>
      <c r="X11" s="34"/>
      <c r="Y11" s="71"/>
      <c r="Z11" s="2"/>
      <c r="AA11" s="2"/>
      <c r="AB11" s="2"/>
      <c r="AC11" s="2"/>
      <c r="AD11" s="3"/>
      <c r="AE11" s="4"/>
      <c r="AF11" s="3"/>
      <c r="AG11" s="4"/>
    </row>
    <row r="12" spans="1:33" ht="21.5" customHeight="1" x14ac:dyDescent="0.4">
      <c r="A12" s="294" t="s">
        <v>53</v>
      </c>
      <c r="B12" s="66">
        <v>31</v>
      </c>
      <c r="C12" s="67">
        <v>1</v>
      </c>
      <c r="D12" s="68"/>
      <c r="E12" s="40">
        <v>23</v>
      </c>
      <c r="F12" s="28"/>
      <c r="G12" s="29">
        <v>7</v>
      </c>
      <c r="H12" s="28"/>
      <c r="I12" s="29"/>
      <c r="J12" s="28"/>
      <c r="K12" s="28">
        <f t="shared" si="0"/>
        <v>0.22580645161290322</v>
      </c>
      <c r="L12" s="62"/>
      <c r="M12" s="139">
        <v>28</v>
      </c>
      <c r="N12" s="307"/>
      <c r="O12" s="144"/>
      <c r="P12" s="307">
        <v>20</v>
      </c>
      <c r="Q12" s="144"/>
      <c r="R12" s="141">
        <v>6</v>
      </c>
      <c r="S12" s="140"/>
      <c r="T12" s="142">
        <v>2</v>
      </c>
      <c r="U12" s="140"/>
      <c r="V12" s="140">
        <f t="shared" si="1"/>
        <v>0.2857142857142857</v>
      </c>
      <c r="W12" s="143"/>
      <c r="X12" s="34"/>
      <c r="Y12" s="71"/>
      <c r="Z12" s="2"/>
      <c r="AA12" s="2"/>
      <c r="AB12" s="2"/>
      <c r="AC12" s="2"/>
      <c r="AD12" s="3"/>
      <c r="AE12" s="4"/>
      <c r="AF12" s="3"/>
      <c r="AG12" s="4"/>
    </row>
    <row r="13" spans="1:33" ht="21.5" customHeight="1" x14ac:dyDescent="0.4">
      <c r="A13" s="294" t="s">
        <v>54</v>
      </c>
      <c r="B13" s="66">
        <v>0</v>
      </c>
      <c r="C13" s="67"/>
      <c r="D13" s="68"/>
      <c r="E13" s="40"/>
      <c r="F13" s="28"/>
      <c r="G13" s="29">
        <v>0</v>
      </c>
      <c r="H13" s="28"/>
      <c r="I13" s="29"/>
      <c r="J13" s="28"/>
      <c r="K13" s="28">
        <v>0</v>
      </c>
      <c r="L13" s="297"/>
      <c r="M13" s="304">
        <v>2</v>
      </c>
      <c r="N13" s="307"/>
      <c r="O13" s="40"/>
      <c r="P13" s="307">
        <v>1</v>
      </c>
      <c r="Q13" s="29"/>
      <c r="R13" s="141">
        <v>1</v>
      </c>
      <c r="S13" s="29"/>
      <c r="T13" s="142"/>
      <c r="U13" s="28"/>
      <c r="V13" s="140">
        <f t="shared" si="1"/>
        <v>0.5</v>
      </c>
      <c r="W13" s="305"/>
      <c r="X13" s="303"/>
      <c r="Y13" s="40"/>
      <c r="Z13" s="28"/>
      <c r="AA13" s="29"/>
      <c r="AB13" s="28"/>
      <c r="AC13" s="29"/>
      <c r="AD13" s="28"/>
      <c r="AE13" s="28"/>
      <c r="AF13" s="296"/>
      <c r="AG13" s="67"/>
    </row>
    <row r="14" spans="1:33" ht="21.5" customHeight="1" x14ac:dyDescent="0.4">
      <c r="A14" s="294" t="s">
        <v>55</v>
      </c>
      <c r="B14" s="66">
        <v>5</v>
      </c>
      <c r="C14" s="67">
        <v>1</v>
      </c>
      <c r="D14" s="68"/>
      <c r="E14" s="40">
        <v>2</v>
      </c>
      <c r="F14" s="28"/>
      <c r="G14" s="29">
        <v>2</v>
      </c>
      <c r="H14" s="28"/>
      <c r="I14" s="29"/>
      <c r="J14" s="28"/>
      <c r="K14" s="28">
        <f t="shared" si="0"/>
        <v>0.4</v>
      </c>
      <c r="L14" s="297"/>
      <c r="M14" s="304">
        <v>4</v>
      </c>
      <c r="N14" s="307"/>
      <c r="O14" s="40"/>
      <c r="P14" s="307">
        <v>2</v>
      </c>
      <c r="Q14" s="29"/>
      <c r="R14" s="141">
        <v>2</v>
      </c>
      <c r="S14" s="29"/>
      <c r="T14" s="142"/>
      <c r="U14" s="28"/>
      <c r="V14" s="140">
        <f t="shared" si="1"/>
        <v>0.5</v>
      </c>
      <c r="W14" s="305"/>
      <c r="X14" s="303"/>
      <c r="Y14" s="40"/>
      <c r="Z14" s="28"/>
      <c r="AA14" s="29"/>
      <c r="AB14" s="28"/>
      <c r="AC14" s="29"/>
      <c r="AD14" s="28"/>
      <c r="AE14" s="28"/>
      <c r="AF14" s="296"/>
      <c r="AG14" s="67"/>
    </row>
    <row r="15" spans="1:33" ht="17.649999999999999" x14ac:dyDescent="0.4">
      <c r="A15" s="294" t="s">
        <v>56</v>
      </c>
      <c r="B15" s="66">
        <v>69</v>
      </c>
      <c r="C15" s="67">
        <v>6</v>
      </c>
      <c r="D15" s="68"/>
      <c r="E15" s="69">
        <v>44</v>
      </c>
      <c r="F15" s="68"/>
      <c r="G15" s="70">
        <v>18</v>
      </c>
      <c r="H15" s="68"/>
      <c r="I15" s="70">
        <v>1</v>
      </c>
      <c r="J15" s="68"/>
      <c r="K15" s="28">
        <f t="shared" si="0"/>
        <v>0.27536231884057971</v>
      </c>
      <c r="L15" s="297"/>
      <c r="M15" s="304">
        <v>76</v>
      </c>
      <c r="N15" s="307">
        <v>18</v>
      </c>
      <c r="O15" s="69"/>
      <c r="P15" s="307">
        <v>38</v>
      </c>
      <c r="Q15" s="70"/>
      <c r="R15" s="141">
        <v>18</v>
      </c>
      <c r="S15" s="70"/>
      <c r="T15" s="142">
        <v>2</v>
      </c>
      <c r="U15" s="28"/>
      <c r="V15" s="140">
        <f t="shared" si="1"/>
        <v>0.26315789473684209</v>
      </c>
      <c r="W15" s="305"/>
      <c r="X15" s="303"/>
      <c r="Y15" s="69"/>
      <c r="Z15" s="68"/>
      <c r="AA15" s="70"/>
      <c r="AB15" s="68"/>
      <c r="AC15" s="70"/>
      <c r="AD15" s="68"/>
      <c r="AE15" s="28"/>
      <c r="AF15" s="296"/>
      <c r="AG15" s="67"/>
    </row>
    <row r="16" spans="1:33" ht="17.649999999999999" x14ac:dyDescent="0.4">
      <c r="A16" s="294" t="s">
        <v>57</v>
      </c>
      <c r="B16" s="66">
        <v>1</v>
      </c>
      <c r="C16" s="67"/>
      <c r="D16" s="68"/>
      <c r="E16" s="40"/>
      <c r="F16" s="28"/>
      <c r="G16" s="29">
        <v>1</v>
      </c>
      <c r="H16" s="28"/>
      <c r="I16" s="29"/>
      <c r="J16" s="28"/>
      <c r="K16" s="28">
        <f t="shared" si="0"/>
        <v>1</v>
      </c>
      <c r="L16" s="297"/>
      <c r="M16" s="304">
        <v>4</v>
      </c>
      <c r="N16" s="307"/>
      <c r="O16" s="40"/>
      <c r="P16" s="307">
        <v>3</v>
      </c>
      <c r="Q16" s="29"/>
      <c r="R16" s="141">
        <v>1</v>
      </c>
      <c r="S16" s="29"/>
      <c r="T16" s="142"/>
      <c r="U16" s="28"/>
      <c r="V16" s="140">
        <f t="shared" si="1"/>
        <v>0.25</v>
      </c>
      <c r="W16" s="305"/>
      <c r="X16" s="303"/>
      <c r="Y16" s="40"/>
      <c r="Z16" s="28"/>
      <c r="AA16" s="29"/>
      <c r="AB16" s="28"/>
      <c r="AC16" s="29"/>
      <c r="AD16" s="28"/>
      <c r="AE16" s="28"/>
      <c r="AF16" s="296"/>
      <c r="AG16" s="67"/>
    </row>
    <row r="17" spans="1:33" ht="18" thickBot="1" x14ac:dyDescent="0.45">
      <c r="A17" s="294" t="s">
        <v>58</v>
      </c>
      <c r="B17" s="298">
        <f>SUM(B5:B16)</f>
        <v>486</v>
      </c>
      <c r="C17" s="309">
        <f>SUM(C5:C16)</f>
        <v>36</v>
      </c>
      <c r="D17" s="299"/>
      <c r="E17" s="309">
        <f>SUM(E5:E16)</f>
        <v>268</v>
      </c>
      <c r="F17" s="138"/>
      <c r="G17" s="309">
        <f>SUM(G5:G16)</f>
        <v>134</v>
      </c>
      <c r="H17" s="138"/>
      <c r="I17" s="309">
        <f>SUM(I5:I16)</f>
        <v>47</v>
      </c>
      <c r="J17" s="138"/>
      <c r="K17" s="138">
        <f t="shared" si="0"/>
        <v>0.37242798353909468</v>
      </c>
      <c r="L17" s="302"/>
      <c r="M17" s="298">
        <f>SUM(M5:M16)</f>
        <v>468</v>
      </c>
      <c r="N17" s="309">
        <f>SUM(N5:N16)</f>
        <v>27</v>
      </c>
      <c r="O17" s="300"/>
      <c r="P17" s="309">
        <f>SUM(P5:P16)</f>
        <v>236</v>
      </c>
      <c r="Q17" s="301"/>
      <c r="R17" s="309">
        <f>SUM(R5:R16)</f>
        <v>143</v>
      </c>
      <c r="S17" s="301"/>
      <c r="T17" s="309">
        <f>SUM(T5:T16)</f>
        <v>63</v>
      </c>
      <c r="U17" s="138"/>
      <c r="V17" s="145">
        <f t="shared" si="1"/>
        <v>0.44017094017094016</v>
      </c>
      <c r="W17" s="306"/>
      <c r="X17" s="303"/>
      <c r="Y17" s="40"/>
      <c r="Z17" s="28"/>
      <c r="AA17" s="29"/>
      <c r="AB17" s="28"/>
      <c r="AC17" s="29"/>
      <c r="AD17" s="28"/>
      <c r="AE17" s="28"/>
      <c r="AF17" s="296"/>
      <c r="AG17" s="67"/>
    </row>
  </sheetData>
  <mergeCells count="16">
    <mergeCell ref="AE3:AF3"/>
    <mergeCell ref="A1:AD1"/>
    <mergeCell ref="B2:L2"/>
    <mergeCell ref="M2:W2"/>
    <mergeCell ref="X2:AG2"/>
    <mergeCell ref="C3:D3"/>
    <mergeCell ref="E3:F3"/>
    <mergeCell ref="G3:H3"/>
    <mergeCell ref="I3:J3"/>
    <mergeCell ref="N3:O3"/>
    <mergeCell ref="P3:Q3"/>
    <mergeCell ref="R3:S3"/>
    <mergeCell ref="T3:U3"/>
    <mergeCell ref="Y3:Z3"/>
    <mergeCell ref="AA3:AB3"/>
    <mergeCell ref="AC3:AD3"/>
  </mergeCells>
  <pageMargins left="0.3" right="0.27" top="0.92" bottom="0.75" header="0.3" footer="0.3"/>
  <pageSetup paperSize="9" scale="8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="70" zoomScaleNormal="70" workbookViewId="0">
      <selection activeCell="X9" sqref="X9"/>
    </sheetView>
  </sheetViews>
  <sheetFormatPr defaultColWidth="8.73046875" defaultRowHeight="13.9" x14ac:dyDescent="0.4"/>
  <cols>
    <col min="1" max="1" width="19.796875" style="5" customWidth="1"/>
    <col min="2" max="4" width="6.59765625" style="5" customWidth="1"/>
    <col min="5" max="5" width="6.53125" style="5" customWidth="1"/>
    <col min="6" max="7" width="5" style="5" customWidth="1"/>
    <col min="8" max="10" width="5.19921875" style="5" customWidth="1"/>
    <col min="11" max="16384" width="8.73046875" style="5"/>
  </cols>
  <sheetData>
    <row r="1" spans="1:10" ht="29" customHeight="1" thickBot="1" x14ac:dyDescent="0.5">
      <c r="A1" s="491" t="s">
        <v>40</v>
      </c>
      <c r="B1" s="492"/>
      <c r="C1" s="493"/>
      <c r="D1" s="493"/>
      <c r="E1" s="493"/>
      <c r="F1" s="493"/>
      <c r="G1" s="493"/>
      <c r="H1" s="493"/>
    </row>
    <row r="2" spans="1:10" ht="21.5" customHeight="1" x14ac:dyDescent="0.4">
      <c r="A2" s="1"/>
      <c r="B2" s="494">
        <v>2017</v>
      </c>
      <c r="C2" s="495"/>
      <c r="D2" s="495"/>
      <c r="E2" s="506">
        <v>2018</v>
      </c>
      <c r="F2" s="469"/>
      <c r="G2" s="469"/>
      <c r="H2" s="468">
        <v>2019</v>
      </c>
      <c r="I2" s="469"/>
      <c r="J2" s="469"/>
    </row>
    <row r="3" spans="1:10" ht="89" customHeight="1" x14ac:dyDescent="0.4">
      <c r="A3" s="6" t="s">
        <v>0</v>
      </c>
      <c r="B3" s="310" t="s">
        <v>59</v>
      </c>
      <c r="C3" s="498" t="s">
        <v>60</v>
      </c>
      <c r="D3" s="499"/>
      <c r="E3" s="310" t="s">
        <v>59</v>
      </c>
      <c r="F3" s="498" t="s">
        <v>60</v>
      </c>
      <c r="G3" s="499"/>
      <c r="H3" s="310" t="s">
        <v>59</v>
      </c>
      <c r="I3" s="498" t="s">
        <v>60</v>
      </c>
      <c r="J3" s="499"/>
    </row>
    <row r="4" spans="1:10" ht="21.5" customHeight="1" x14ac:dyDescent="0.4">
      <c r="A4" s="65" t="s">
        <v>1</v>
      </c>
      <c r="B4" s="66"/>
      <c r="C4" s="40"/>
      <c r="D4" s="28"/>
      <c r="E4" s="186">
        <v>36</v>
      </c>
      <c r="F4" s="191">
        <v>8</v>
      </c>
      <c r="G4" s="190">
        <f>F4/E4</f>
        <v>0.22222222222222221</v>
      </c>
      <c r="H4" s="11"/>
      <c r="I4" s="4"/>
      <c r="J4" s="3"/>
    </row>
    <row r="5" spans="1:10" ht="21.5" customHeight="1" x14ac:dyDescent="0.4">
      <c r="A5" s="65" t="s">
        <v>2</v>
      </c>
      <c r="B5" s="66"/>
      <c r="C5" s="40"/>
      <c r="D5" s="28"/>
      <c r="E5" s="186">
        <v>19</v>
      </c>
      <c r="F5" s="191">
        <v>3</v>
      </c>
      <c r="G5" s="190">
        <f t="shared" ref="G5:G12" si="0">F5/E5</f>
        <v>0.15789473684210525</v>
      </c>
      <c r="H5" s="11"/>
      <c r="I5" s="4"/>
      <c r="J5" s="3"/>
    </row>
    <row r="6" spans="1:10" ht="21.5" customHeight="1" x14ac:dyDescent="0.4">
      <c r="A6" s="65" t="s">
        <v>3</v>
      </c>
      <c r="B6" s="66"/>
      <c r="C6" s="69"/>
      <c r="D6" s="68"/>
      <c r="E6" s="186">
        <v>2</v>
      </c>
      <c r="F6" s="191">
        <v>0</v>
      </c>
      <c r="G6" s="190">
        <f t="shared" si="0"/>
        <v>0</v>
      </c>
      <c r="H6" s="11"/>
      <c r="I6" s="4"/>
      <c r="J6" s="3"/>
    </row>
    <row r="7" spans="1:10" ht="21.5" customHeight="1" x14ac:dyDescent="0.4">
      <c r="A7" s="65" t="s">
        <v>4</v>
      </c>
      <c r="B7" s="66"/>
      <c r="C7" s="40"/>
      <c r="D7" s="28"/>
      <c r="E7" s="186"/>
      <c r="F7" s="191"/>
      <c r="G7" s="190"/>
      <c r="H7" s="11"/>
      <c r="I7" s="4"/>
      <c r="J7" s="3"/>
    </row>
    <row r="8" spans="1:10" ht="21.5" customHeight="1" x14ac:dyDescent="0.4">
      <c r="A8" s="65" t="s">
        <v>5</v>
      </c>
      <c r="B8" s="66"/>
      <c r="C8" s="69"/>
      <c r="D8" s="68"/>
      <c r="E8" s="186">
        <v>3</v>
      </c>
      <c r="F8" s="191">
        <v>1</v>
      </c>
      <c r="G8" s="190">
        <f t="shared" si="0"/>
        <v>0.33333333333333331</v>
      </c>
      <c r="H8" s="11"/>
      <c r="I8" s="4"/>
      <c r="J8" s="3"/>
    </row>
    <row r="9" spans="1:10" ht="21.5" customHeight="1" x14ac:dyDescent="0.4">
      <c r="A9" s="65" t="s">
        <v>6</v>
      </c>
      <c r="B9" s="66"/>
      <c r="C9" s="40"/>
      <c r="D9" s="28"/>
      <c r="E9" s="186">
        <v>5</v>
      </c>
      <c r="F9" s="191"/>
      <c r="G9" s="190">
        <f t="shared" si="0"/>
        <v>0</v>
      </c>
      <c r="H9" s="11"/>
      <c r="I9" s="4"/>
      <c r="J9" s="3"/>
    </row>
    <row r="10" spans="1:10" ht="21.5" customHeight="1" x14ac:dyDescent="0.4">
      <c r="A10" s="65" t="s">
        <v>7</v>
      </c>
      <c r="B10" s="66"/>
      <c r="C10" s="40"/>
      <c r="D10" s="28"/>
      <c r="E10" s="186">
        <v>42</v>
      </c>
      <c r="F10" s="191">
        <v>9</v>
      </c>
      <c r="G10" s="190">
        <f t="shared" si="0"/>
        <v>0.21428571428571427</v>
      </c>
      <c r="H10" s="11"/>
      <c r="I10" s="4"/>
      <c r="J10" s="3"/>
    </row>
    <row r="11" spans="1:10" ht="21.5" customHeight="1" thickBot="1" x14ac:dyDescent="0.45">
      <c r="A11" s="65" t="s">
        <v>8</v>
      </c>
      <c r="B11" s="193"/>
      <c r="C11" s="157"/>
      <c r="D11" s="158"/>
      <c r="E11" s="194">
        <v>6</v>
      </c>
      <c r="F11" s="199">
        <v>0</v>
      </c>
      <c r="G11" s="190">
        <f t="shared" si="0"/>
        <v>0</v>
      </c>
      <c r="H11" s="11"/>
      <c r="I11" s="4"/>
      <c r="J11" s="3"/>
    </row>
    <row r="12" spans="1:10" ht="21.5" customHeight="1" thickBot="1" x14ac:dyDescent="0.45">
      <c r="A12" s="8" t="s">
        <v>9</v>
      </c>
      <c r="B12" s="167"/>
      <c r="C12" s="170"/>
      <c r="D12" s="171"/>
      <c r="E12" s="201">
        <f>SUM(E4:E11)</f>
        <v>113</v>
      </c>
      <c r="F12" s="201">
        <f>SUM(F4:F11)</f>
        <v>21</v>
      </c>
      <c r="G12" s="74">
        <f t="shared" si="0"/>
        <v>0.18584070796460178</v>
      </c>
      <c r="H12" s="35"/>
      <c r="I12" s="17"/>
      <c r="J12" s="16"/>
    </row>
    <row r="13" spans="1:10" ht="21.5" customHeight="1" thickBot="1" x14ac:dyDescent="0.45">
      <c r="A13" s="8" t="s">
        <v>25</v>
      </c>
      <c r="B13" s="167"/>
      <c r="C13" s="170"/>
      <c r="D13" s="171"/>
      <c r="E13" s="222"/>
      <c r="F13" s="223"/>
      <c r="G13" s="223"/>
      <c r="H13" s="13"/>
      <c r="I13" s="17"/>
      <c r="J13" s="16"/>
    </row>
  </sheetData>
  <mergeCells count="7">
    <mergeCell ref="F3:G3"/>
    <mergeCell ref="I3:J3"/>
    <mergeCell ref="A1:H1"/>
    <mergeCell ref="B2:D2"/>
    <mergeCell ref="E2:G2"/>
    <mergeCell ref="H2:J2"/>
    <mergeCell ref="C3:D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K7" zoomScale="60" zoomScaleNormal="60" workbookViewId="0">
      <selection activeCell="S28" sqref="S28"/>
    </sheetView>
  </sheetViews>
  <sheetFormatPr defaultRowHeight="14.25" x14ac:dyDescent="0.45"/>
  <cols>
    <col min="1" max="1" width="21.73046875" customWidth="1"/>
    <col min="3" max="10" width="7.59765625" customWidth="1"/>
    <col min="11" max="11" width="20.59765625" customWidth="1"/>
    <col min="13" max="20" width="7.33203125" customWidth="1"/>
    <col min="21" max="21" width="17.06640625" customWidth="1"/>
    <col min="23" max="30" width="7.59765625" customWidth="1"/>
    <col min="31" max="31" width="18.53125" customWidth="1"/>
  </cols>
  <sheetData>
    <row r="1" spans="1:31" ht="46.5" customHeight="1" x14ac:dyDescent="0.55000000000000004">
      <c r="A1" s="512" t="s">
        <v>74</v>
      </c>
      <c r="B1" s="513"/>
      <c r="C1" s="513"/>
      <c r="D1" s="513"/>
      <c r="E1" s="513"/>
      <c r="F1" s="513"/>
      <c r="G1" s="513"/>
      <c r="H1" s="513"/>
      <c r="I1" s="513"/>
      <c r="J1" s="513"/>
      <c r="K1" s="515" t="s">
        <v>75</v>
      </c>
      <c r="L1" s="516"/>
      <c r="M1" s="516"/>
      <c r="N1" s="516"/>
      <c r="O1" s="516"/>
      <c r="P1" s="516"/>
      <c r="Q1" s="516"/>
      <c r="R1" s="516"/>
      <c r="S1" s="516"/>
      <c r="T1" s="516"/>
      <c r="U1" s="517" t="s">
        <v>77</v>
      </c>
      <c r="V1" s="518"/>
      <c r="W1" s="518"/>
      <c r="X1" s="518"/>
      <c r="Y1" s="518"/>
      <c r="Z1" s="518"/>
      <c r="AA1" s="518"/>
      <c r="AB1" s="518"/>
      <c r="AC1" s="518"/>
      <c r="AD1" s="518"/>
    </row>
    <row r="2" spans="1:31" ht="102" customHeight="1" x14ac:dyDescent="0.45">
      <c r="A2" s="315"/>
      <c r="B2" s="316"/>
      <c r="C2" s="317" t="s">
        <v>61</v>
      </c>
      <c r="D2" s="317" t="s">
        <v>62</v>
      </c>
      <c r="E2" s="317" t="s">
        <v>63</v>
      </c>
      <c r="F2" s="317" t="s">
        <v>64</v>
      </c>
      <c r="G2" s="317" t="s">
        <v>65</v>
      </c>
      <c r="H2" s="317" t="s">
        <v>66</v>
      </c>
      <c r="I2" s="317" t="s">
        <v>67</v>
      </c>
      <c r="J2" s="317" t="s">
        <v>68</v>
      </c>
      <c r="K2" s="315"/>
      <c r="L2" s="316"/>
      <c r="M2" s="317" t="s">
        <v>61</v>
      </c>
      <c r="N2" s="317" t="s">
        <v>62</v>
      </c>
      <c r="O2" s="317" t="s">
        <v>63</v>
      </c>
      <c r="P2" s="317" t="s">
        <v>64</v>
      </c>
      <c r="Q2" s="317" t="s">
        <v>65</v>
      </c>
      <c r="R2" s="317" t="s">
        <v>66</v>
      </c>
      <c r="S2" s="317" t="s">
        <v>67</v>
      </c>
      <c r="T2" s="317" t="s">
        <v>68</v>
      </c>
      <c r="U2" s="315"/>
      <c r="V2" s="316"/>
      <c r="W2" s="317" t="s">
        <v>61</v>
      </c>
      <c r="X2" s="317" t="s">
        <v>62</v>
      </c>
      <c r="Y2" s="317" t="s">
        <v>63</v>
      </c>
      <c r="Z2" s="317" t="s">
        <v>64</v>
      </c>
      <c r="AA2" s="317" t="s">
        <v>65</v>
      </c>
      <c r="AB2" s="317" t="s">
        <v>66</v>
      </c>
      <c r="AC2" s="317" t="s">
        <v>67</v>
      </c>
      <c r="AD2" s="317" t="s">
        <v>68</v>
      </c>
    </row>
    <row r="3" spans="1:31" ht="17.25" x14ac:dyDescent="0.45">
      <c r="A3" s="514" t="s">
        <v>46</v>
      </c>
      <c r="B3" s="318">
        <v>2017</v>
      </c>
      <c r="C3" s="358" t="s">
        <v>70</v>
      </c>
      <c r="D3" s="358" t="s">
        <v>70</v>
      </c>
      <c r="E3" s="358" t="s">
        <v>70</v>
      </c>
      <c r="F3" s="358" t="s">
        <v>70</v>
      </c>
      <c r="G3" s="358" t="s">
        <v>70</v>
      </c>
      <c r="H3" s="358" t="s">
        <v>70</v>
      </c>
      <c r="I3" s="358" t="s">
        <v>70</v>
      </c>
      <c r="J3" s="358" t="s">
        <v>70</v>
      </c>
      <c r="K3" s="514" t="s">
        <v>46</v>
      </c>
      <c r="L3" s="389">
        <v>2017</v>
      </c>
      <c r="M3" s="390">
        <v>0.4</v>
      </c>
      <c r="N3" s="390">
        <v>0.8</v>
      </c>
      <c r="O3" s="390">
        <v>1</v>
      </c>
      <c r="P3" s="390">
        <v>0.75</v>
      </c>
      <c r="Q3" s="390">
        <v>1</v>
      </c>
      <c r="R3" s="390">
        <v>0.5</v>
      </c>
      <c r="S3" s="390">
        <v>0.52</v>
      </c>
      <c r="T3" s="390">
        <v>0.43</v>
      </c>
      <c r="U3" s="514" t="s">
        <v>46</v>
      </c>
      <c r="V3" s="389">
        <v>2017</v>
      </c>
      <c r="W3" s="390">
        <v>0.6</v>
      </c>
      <c r="X3" s="390">
        <v>0.2</v>
      </c>
      <c r="Y3" s="390" t="s">
        <v>70</v>
      </c>
      <c r="Z3" s="390">
        <v>0.75</v>
      </c>
      <c r="AA3" s="390" t="s">
        <v>70</v>
      </c>
      <c r="AB3" s="390">
        <v>0.5</v>
      </c>
      <c r="AC3" s="390">
        <v>0.48</v>
      </c>
      <c r="AD3" s="390">
        <v>0.56999999999999995</v>
      </c>
    </row>
    <row r="4" spans="1:31" ht="17.25" x14ac:dyDescent="0.45">
      <c r="A4" s="511"/>
      <c r="B4" s="318">
        <v>2018</v>
      </c>
      <c r="C4" s="358" t="s">
        <v>70</v>
      </c>
      <c r="D4" s="358" t="s">
        <v>70</v>
      </c>
      <c r="E4" s="358" t="s">
        <v>70</v>
      </c>
      <c r="F4" s="358" t="s">
        <v>70</v>
      </c>
      <c r="G4" s="358" t="s">
        <v>70</v>
      </c>
      <c r="H4" s="358" t="s">
        <v>70</v>
      </c>
      <c r="I4" s="358" t="s">
        <v>70</v>
      </c>
      <c r="J4" s="358" t="s">
        <v>70</v>
      </c>
      <c r="K4" s="511"/>
      <c r="L4" s="389">
        <v>2018</v>
      </c>
      <c r="M4" s="390">
        <v>0.39</v>
      </c>
      <c r="N4" s="390">
        <v>0.57999999999999996</v>
      </c>
      <c r="O4" s="390">
        <v>1</v>
      </c>
      <c r="P4" s="390" t="s">
        <v>70</v>
      </c>
      <c r="Q4" s="390">
        <v>0.33</v>
      </c>
      <c r="R4" s="390">
        <v>0.6</v>
      </c>
      <c r="S4" s="390">
        <v>0.17</v>
      </c>
      <c r="T4" s="390">
        <v>0.83</v>
      </c>
      <c r="U4" s="511"/>
      <c r="V4" s="389">
        <v>2018</v>
      </c>
      <c r="W4" s="417">
        <v>0.61</v>
      </c>
      <c r="X4" s="390">
        <v>0.42</v>
      </c>
      <c r="Y4" s="390" t="s">
        <v>70</v>
      </c>
      <c r="Z4" s="390" t="s">
        <v>70</v>
      </c>
      <c r="AA4" s="417">
        <v>0.67</v>
      </c>
      <c r="AB4" s="390">
        <v>0.4</v>
      </c>
      <c r="AC4" s="417">
        <v>0.83</v>
      </c>
      <c r="AD4" s="390">
        <v>0.17</v>
      </c>
      <c r="AE4" t="s">
        <v>82</v>
      </c>
    </row>
    <row r="5" spans="1:31" ht="25.05" customHeight="1" x14ac:dyDescent="0.45">
      <c r="A5" s="514" t="s">
        <v>76</v>
      </c>
      <c r="B5" s="318">
        <v>2017</v>
      </c>
      <c r="C5" s="358" t="s">
        <v>70</v>
      </c>
      <c r="D5" s="358" t="s">
        <v>70</v>
      </c>
      <c r="E5" s="358" t="s">
        <v>70</v>
      </c>
      <c r="F5" s="358" t="s">
        <v>70</v>
      </c>
      <c r="G5" s="358" t="s">
        <v>70</v>
      </c>
      <c r="H5" s="358" t="s">
        <v>70</v>
      </c>
      <c r="I5" s="358" t="s">
        <v>70</v>
      </c>
      <c r="J5" s="358" t="s">
        <v>70</v>
      </c>
      <c r="K5" s="514" t="s">
        <v>69</v>
      </c>
      <c r="L5" s="389">
        <v>2017</v>
      </c>
      <c r="M5" s="390">
        <v>0.08</v>
      </c>
      <c r="N5" s="390">
        <v>0.6</v>
      </c>
      <c r="O5" s="390">
        <v>0.75</v>
      </c>
      <c r="P5" s="390">
        <v>0.25</v>
      </c>
      <c r="Q5" s="390">
        <v>0.4</v>
      </c>
      <c r="R5" s="390">
        <v>0.25</v>
      </c>
      <c r="S5" s="390">
        <v>0.1</v>
      </c>
      <c r="T5" s="390">
        <v>0.28999999999999998</v>
      </c>
      <c r="U5" s="514" t="s">
        <v>78</v>
      </c>
      <c r="V5" s="389">
        <v>2017</v>
      </c>
      <c r="W5" s="390">
        <v>0.92</v>
      </c>
      <c r="X5" s="390">
        <v>0.4</v>
      </c>
      <c r="Y5" s="390" t="s">
        <v>70</v>
      </c>
      <c r="Z5" s="390">
        <v>0.75</v>
      </c>
      <c r="AA5" s="390">
        <v>0.6</v>
      </c>
      <c r="AB5" s="390">
        <v>0.75</v>
      </c>
      <c r="AC5" s="390">
        <v>0.9</v>
      </c>
      <c r="AD5" s="390">
        <v>0.71</v>
      </c>
    </row>
    <row r="6" spans="1:31" ht="30" customHeight="1" x14ac:dyDescent="0.45">
      <c r="A6" s="511"/>
      <c r="B6" s="318">
        <v>2018</v>
      </c>
      <c r="C6" s="358" t="s">
        <v>70</v>
      </c>
      <c r="D6" s="358" t="s">
        <v>70</v>
      </c>
      <c r="E6" s="358" t="s">
        <v>70</v>
      </c>
      <c r="F6" s="358" t="s">
        <v>70</v>
      </c>
      <c r="G6" s="358" t="s">
        <v>70</v>
      </c>
      <c r="H6" s="358" t="s">
        <v>70</v>
      </c>
      <c r="I6" s="358" t="s">
        <v>70</v>
      </c>
      <c r="J6" s="358" t="s">
        <v>70</v>
      </c>
      <c r="K6" s="511"/>
      <c r="L6" s="389">
        <v>2018</v>
      </c>
      <c r="M6" s="390">
        <v>0.03</v>
      </c>
      <c r="N6" s="390">
        <v>0.44</v>
      </c>
      <c r="O6" s="390">
        <v>0.5</v>
      </c>
      <c r="P6" s="390" t="s">
        <v>70</v>
      </c>
      <c r="Q6" s="390">
        <v>0.5</v>
      </c>
      <c r="R6" s="390">
        <v>0</v>
      </c>
      <c r="S6" s="390">
        <v>0.03</v>
      </c>
      <c r="T6" s="390">
        <v>0</v>
      </c>
      <c r="U6" s="511"/>
      <c r="V6" s="389">
        <v>2018</v>
      </c>
      <c r="W6" s="390">
        <v>0.97</v>
      </c>
      <c r="X6" s="390">
        <v>0.56000000000000005</v>
      </c>
      <c r="Y6" s="390">
        <v>0.5</v>
      </c>
      <c r="Z6" s="390" t="s">
        <v>70</v>
      </c>
      <c r="AA6" s="390">
        <v>0.5</v>
      </c>
      <c r="AB6" s="417">
        <v>1</v>
      </c>
      <c r="AC6" s="417">
        <v>0.98</v>
      </c>
      <c r="AD6" s="417">
        <v>1</v>
      </c>
      <c r="AE6" t="s">
        <v>83</v>
      </c>
    </row>
    <row r="7" spans="1:31" ht="17.25" x14ac:dyDescent="0.45">
      <c r="A7" s="514" t="s">
        <v>48</v>
      </c>
      <c r="B7" s="318">
        <v>2017</v>
      </c>
      <c r="C7" s="358">
        <v>0.16</v>
      </c>
      <c r="D7" s="358">
        <v>0.43</v>
      </c>
      <c r="E7" s="358" t="s">
        <v>70</v>
      </c>
      <c r="F7" s="358" t="s">
        <v>70</v>
      </c>
      <c r="G7" s="358">
        <v>0.5</v>
      </c>
      <c r="H7" s="358" t="s">
        <v>70</v>
      </c>
      <c r="I7" s="358" t="s">
        <v>70</v>
      </c>
      <c r="J7" s="358">
        <v>0.43</v>
      </c>
      <c r="K7" s="514" t="s">
        <v>48</v>
      </c>
      <c r="L7" s="389">
        <v>2017</v>
      </c>
      <c r="M7" s="390">
        <v>0.61</v>
      </c>
      <c r="N7" s="390">
        <v>0.56999999999999995</v>
      </c>
      <c r="O7" s="390">
        <v>1</v>
      </c>
      <c r="P7" s="390">
        <v>1</v>
      </c>
      <c r="Q7" s="390">
        <v>0.5</v>
      </c>
      <c r="R7" s="390">
        <v>0.5</v>
      </c>
      <c r="S7" s="390">
        <v>0.61</v>
      </c>
      <c r="T7" s="390">
        <v>0.56999999999999995</v>
      </c>
      <c r="U7" s="514" t="s">
        <v>48</v>
      </c>
      <c r="V7" s="389">
        <v>2017</v>
      </c>
      <c r="W7" s="390">
        <v>0.23</v>
      </c>
      <c r="X7" s="390" t="s">
        <v>70</v>
      </c>
      <c r="Y7" s="390" t="s">
        <v>70</v>
      </c>
      <c r="Z7" s="390" t="s">
        <v>70</v>
      </c>
      <c r="AA7" s="390" t="s">
        <v>70</v>
      </c>
      <c r="AB7" s="418">
        <v>0.5</v>
      </c>
      <c r="AC7" s="418">
        <v>0.39</v>
      </c>
      <c r="AD7" s="390" t="s">
        <v>70</v>
      </c>
    </row>
    <row r="8" spans="1:31" ht="17.25" x14ac:dyDescent="0.45">
      <c r="A8" s="511"/>
      <c r="B8" s="318">
        <v>2018</v>
      </c>
      <c r="C8" s="358" t="s">
        <v>70</v>
      </c>
      <c r="D8" s="358">
        <v>0.83</v>
      </c>
      <c r="E8" s="358" t="s">
        <v>70</v>
      </c>
      <c r="F8" s="358" t="s">
        <v>70</v>
      </c>
      <c r="G8" s="358" t="s">
        <v>70</v>
      </c>
      <c r="H8" s="358" t="s">
        <v>70</v>
      </c>
      <c r="I8" s="358" t="s">
        <v>70</v>
      </c>
      <c r="J8" s="358" t="s">
        <v>70</v>
      </c>
      <c r="K8" s="511"/>
      <c r="L8" s="389">
        <v>2018</v>
      </c>
      <c r="M8" s="390">
        <v>1</v>
      </c>
      <c r="N8" s="390" t="s">
        <v>70</v>
      </c>
      <c r="O8" s="390">
        <v>1</v>
      </c>
      <c r="P8" s="390" t="s">
        <v>70</v>
      </c>
      <c r="Q8" s="390">
        <v>1</v>
      </c>
      <c r="R8" s="390">
        <v>1</v>
      </c>
      <c r="S8" s="390">
        <v>0.81</v>
      </c>
      <c r="T8" s="390">
        <v>1</v>
      </c>
      <c r="U8" s="511"/>
      <c r="V8" s="389">
        <v>2018</v>
      </c>
      <c r="W8" s="390" t="s">
        <v>70</v>
      </c>
      <c r="X8" s="390">
        <v>0.17</v>
      </c>
      <c r="Y8" s="390" t="s">
        <v>70</v>
      </c>
      <c r="Z8" s="390" t="s">
        <v>70</v>
      </c>
      <c r="AA8" s="390" t="s">
        <v>70</v>
      </c>
      <c r="AB8" s="390" t="s">
        <v>70</v>
      </c>
      <c r="AC8" s="417">
        <v>0.19</v>
      </c>
      <c r="AD8" s="390" t="s">
        <v>70</v>
      </c>
      <c r="AE8" s="419" t="s">
        <v>82</v>
      </c>
    </row>
    <row r="9" spans="1:31" ht="17.25" x14ac:dyDescent="0.45">
      <c r="A9" s="514" t="s">
        <v>49</v>
      </c>
      <c r="B9" s="318">
        <v>2017</v>
      </c>
      <c r="C9" s="358">
        <v>0.08</v>
      </c>
      <c r="D9" s="358" t="s">
        <v>70</v>
      </c>
      <c r="E9" s="358" t="s">
        <v>70</v>
      </c>
      <c r="F9" s="358" t="s">
        <v>70</v>
      </c>
      <c r="G9" s="358" t="s">
        <v>70</v>
      </c>
      <c r="H9" s="358" t="s">
        <v>70</v>
      </c>
      <c r="I9" s="358" t="s">
        <v>70</v>
      </c>
      <c r="J9" s="358">
        <v>0.5</v>
      </c>
      <c r="K9" s="514" t="s">
        <v>49</v>
      </c>
      <c r="L9" s="389">
        <v>2017</v>
      </c>
      <c r="M9" s="390">
        <v>0.85</v>
      </c>
      <c r="N9" s="390" t="s">
        <v>70</v>
      </c>
      <c r="O9" s="390" t="s">
        <v>70</v>
      </c>
      <c r="P9" s="390" t="s">
        <v>70</v>
      </c>
      <c r="Q9" s="390">
        <v>1</v>
      </c>
      <c r="R9" s="390" t="s">
        <v>70</v>
      </c>
      <c r="S9" s="390">
        <v>1</v>
      </c>
      <c r="T9" s="390">
        <v>0.5</v>
      </c>
      <c r="U9" s="514" t="s">
        <v>49</v>
      </c>
      <c r="V9" s="389">
        <v>2017</v>
      </c>
      <c r="W9" s="390">
        <v>0.08</v>
      </c>
      <c r="X9" s="390" t="s">
        <v>70</v>
      </c>
      <c r="Y9" s="390" t="s">
        <v>70</v>
      </c>
      <c r="Z9" s="390" t="s">
        <v>70</v>
      </c>
      <c r="AA9" s="390" t="s">
        <v>70</v>
      </c>
      <c r="AB9" s="390" t="s">
        <v>70</v>
      </c>
      <c r="AC9" s="390" t="s">
        <v>70</v>
      </c>
      <c r="AD9" s="390">
        <v>0.03</v>
      </c>
    </row>
    <row r="10" spans="1:31" ht="17.25" x14ac:dyDescent="0.45">
      <c r="A10" s="511"/>
      <c r="B10" s="318">
        <v>2018</v>
      </c>
      <c r="C10" s="358" t="s">
        <v>70</v>
      </c>
      <c r="D10" s="358" t="s">
        <v>70</v>
      </c>
      <c r="E10" s="358" t="s">
        <v>70</v>
      </c>
      <c r="F10" s="358" t="s">
        <v>70</v>
      </c>
      <c r="G10" s="358" t="s">
        <v>70</v>
      </c>
      <c r="H10" s="358" t="s">
        <v>70</v>
      </c>
      <c r="I10" s="358" t="s">
        <v>70</v>
      </c>
      <c r="J10" s="358" t="s">
        <v>70</v>
      </c>
      <c r="K10" s="511"/>
      <c r="L10" s="389">
        <v>2018</v>
      </c>
      <c r="M10" s="390">
        <v>1</v>
      </c>
      <c r="N10" s="390">
        <v>1</v>
      </c>
      <c r="O10" s="390" t="s">
        <v>70</v>
      </c>
      <c r="P10" s="390" t="s">
        <v>70</v>
      </c>
      <c r="Q10" s="390" t="s">
        <v>70</v>
      </c>
      <c r="R10" s="390" t="s">
        <v>70</v>
      </c>
      <c r="S10" s="390">
        <v>1</v>
      </c>
      <c r="T10" s="390">
        <v>1</v>
      </c>
      <c r="U10" s="511"/>
      <c r="V10" s="389">
        <v>2018</v>
      </c>
      <c r="W10" s="390" t="s">
        <v>70</v>
      </c>
      <c r="X10" s="390" t="s">
        <v>70</v>
      </c>
      <c r="Y10" s="390" t="s">
        <v>70</v>
      </c>
      <c r="Z10" s="390" t="s">
        <v>70</v>
      </c>
      <c r="AA10" s="390" t="s">
        <v>70</v>
      </c>
      <c r="AB10" s="390" t="s">
        <v>70</v>
      </c>
      <c r="AC10" s="390" t="s">
        <v>70</v>
      </c>
      <c r="AD10" s="390" t="s">
        <v>70</v>
      </c>
    </row>
    <row r="11" spans="1:31" ht="17.25" x14ac:dyDescent="0.45">
      <c r="A11" s="514" t="s">
        <v>50</v>
      </c>
      <c r="B11" s="318">
        <v>2017</v>
      </c>
      <c r="C11" s="358" t="s">
        <v>70</v>
      </c>
      <c r="D11" s="358">
        <v>0.67</v>
      </c>
      <c r="E11" s="358" t="s">
        <v>70</v>
      </c>
      <c r="F11" s="358" t="s">
        <v>70</v>
      </c>
      <c r="G11" s="358" t="s">
        <v>70</v>
      </c>
      <c r="H11" s="358" t="s">
        <v>70</v>
      </c>
      <c r="I11" s="358">
        <v>0.4</v>
      </c>
      <c r="J11" s="358" t="s">
        <v>70</v>
      </c>
      <c r="K11" s="514" t="s">
        <v>50</v>
      </c>
      <c r="L11" s="389">
        <v>2017</v>
      </c>
      <c r="M11" s="390">
        <v>1</v>
      </c>
      <c r="N11" s="390">
        <v>0.33</v>
      </c>
      <c r="O11" s="390" t="s">
        <v>70</v>
      </c>
      <c r="P11" s="390">
        <v>1</v>
      </c>
      <c r="Q11" s="390" t="s">
        <v>70</v>
      </c>
      <c r="R11" s="390" t="s">
        <v>70</v>
      </c>
      <c r="S11" s="390">
        <v>0.6</v>
      </c>
      <c r="T11" s="390" t="s">
        <v>70</v>
      </c>
      <c r="U11" s="514" t="s">
        <v>50</v>
      </c>
      <c r="V11" s="389">
        <v>2017</v>
      </c>
      <c r="W11" s="390" t="s">
        <v>70</v>
      </c>
      <c r="X11" s="390" t="s">
        <v>70</v>
      </c>
      <c r="Y11" s="390" t="s">
        <v>70</v>
      </c>
      <c r="Z11" s="390" t="s">
        <v>70</v>
      </c>
      <c r="AA11" s="390" t="s">
        <v>70</v>
      </c>
      <c r="AB11" s="390" t="s">
        <v>70</v>
      </c>
      <c r="AC11" s="390" t="s">
        <v>70</v>
      </c>
      <c r="AD11" s="390" t="s">
        <v>70</v>
      </c>
    </row>
    <row r="12" spans="1:31" ht="17.25" x14ac:dyDescent="0.45">
      <c r="A12" s="511"/>
      <c r="B12" s="318">
        <v>2018</v>
      </c>
      <c r="C12" s="358" t="s">
        <v>70</v>
      </c>
      <c r="D12" s="358" t="s">
        <v>70</v>
      </c>
      <c r="E12" s="358" t="s">
        <v>70</v>
      </c>
      <c r="F12" s="358" t="s">
        <v>70</v>
      </c>
      <c r="G12" s="358" t="s">
        <v>70</v>
      </c>
      <c r="H12" s="358" t="s">
        <v>70</v>
      </c>
      <c r="I12" s="358" t="s">
        <v>70</v>
      </c>
      <c r="J12" s="358" t="s">
        <v>70</v>
      </c>
      <c r="K12" s="511"/>
      <c r="L12" s="389">
        <v>2018</v>
      </c>
      <c r="M12" s="390">
        <v>0</v>
      </c>
      <c r="N12" s="390" t="s">
        <v>70</v>
      </c>
      <c r="O12" s="390" t="s">
        <v>70</v>
      </c>
      <c r="P12" s="390" t="s">
        <v>70</v>
      </c>
      <c r="Q12" s="390" t="s">
        <v>70</v>
      </c>
      <c r="R12" s="390" t="s">
        <v>70</v>
      </c>
      <c r="S12" s="390">
        <v>1</v>
      </c>
      <c r="T12" s="390" t="s">
        <v>70</v>
      </c>
      <c r="U12" s="511"/>
      <c r="V12" s="389">
        <v>2018</v>
      </c>
      <c r="W12" s="390">
        <v>1</v>
      </c>
      <c r="X12" s="390" t="s">
        <v>70</v>
      </c>
      <c r="Y12" s="390" t="s">
        <v>70</v>
      </c>
      <c r="Z12" s="390" t="s">
        <v>70</v>
      </c>
      <c r="AA12" s="390" t="s">
        <v>70</v>
      </c>
      <c r="AB12" s="390" t="s">
        <v>70</v>
      </c>
      <c r="AC12" s="390" t="s">
        <v>70</v>
      </c>
      <c r="AD12" s="390" t="s">
        <v>70</v>
      </c>
      <c r="AE12" s="419" t="s">
        <v>84</v>
      </c>
    </row>
    <row r="13" spans="1:31" ht="17.25" x14ac:dyDescent="0.45">
      <c r="A13" s="514" t="s">
        <v>51</v>
      </c>
      <c r="B13" s="318">
        <v>2017</v>
      </c>
      <c r="C13" s="358">
        <v>0.25</v>
      </c>
      <c r="D13" s="358" t="s">
        <v>70</v>
      </c>
      <c r="E13" s="358" t="s">
        <v>70</v>
      </c>
      <c r="F13" s="358" t="s">
        <v>70</v>
      </c>
      <c r="G13" s="358" t="s">
        <v>70</v>
      </c>
      <c r="H13" s="358" t="s">
        <v>70</v>
      </c>
      <c r="I13" s="358">
        <v>0.33</v>
      </c>
      <c r="J13" s="358" t="s">
        <v>70</v>
      </c>
      <c r="K13" s="514" t="s">
        <v>51</v>
      </c>
      <c r="L13" s="389">
        <v>2017</v>
      </c>
      <c r="M13" s="390">
        <v>0.75</v>
      </c>
      <c r="N13" s="390" t="s">
        <v>70</v>
      </c>
      <c r="O13" s="390" t="s">
        <v>70</v>
      </c>
      <c r="P13" s="390" t="s">
        <v>70</v>
      </c>
      <c r="Q13" s="390" t="s">
        <v>70</v>
      </c>
      <c r="R13" s="390" t="s">
        <v>70</v>
      </c>
      <c r="S13" s="390">
        <v>0.33</v>
      </c>
      <c r="T13" s="390" t="s">
        <v>70</v>
      </c>
      <c r="U13" s="514" t="s">
        <v>51</v>
      </c>
      <c r="V13" s="389">
        <v>2017</v>
      </c>
      <c r="W13" s="390" t="s">
        <v>70</v>
      </c>
      <c r="X13" s="390" t="s">
        <v>70</v>
      </c>
      <c r="Y13" s="390" t="s">
        <v>70</v>
      </c>
      <c r="Z13" s="390" t="s">
        <v>70</v>
      </c>
      <c r="AA13" s="390" t="s">
        <v>70</v>
      </c>
      <c r="AB13" s="390" t="s">
        <v>70</v>
      </c>
      <c r="AC13" s="390">
        <v>0.33</v>
      </c>
      <c r="AD13" s="390" t="s">
        <v>70</v>
      </c>
    </row>
    <row r="14" spans="1:31" ht="17.25" x14ac:dyDescent="0.45">
      <c r="A14" s="511"/>
      <c r="B14" s="318">
        <v>2018</v>
      </c>
      <c r="C14" s="358" t="s">
        <v>70</v>
      </c>
      <c r="D14" s="358" t="s">
        <v>70</v>
      </c>
      <c r="E14" s="358" t="s">
        <v>70</v>
      </c>
      <c r="F14" s="358" t="s">
        <v>70</v>
      </c>
      <c r="G14" s="358" t="s">
        <v>70</v>
      </c>
      <c r="H14" s="358" t="s">
        <v>70</v>
      </c>
      <c r="I14" s="358" t="s">
        <v>70</v>
      </c>
      <c r="J14" s="358" t="s">
        <v>70</v>
      </c>
      <c r="K14" s="511"/>
      <c r="L14" s="389">
        <v>2018</v>
      </c>
      <c r="M14" s="390">
        <v>1</v>
      </c>
      <c r="N14" s="390" t="s">
        <v>70</v>
      </c>
      <c r="O14" s="390" t="s">
        <v>70</v>
      </c>
      <c r="P14" s="390" t="s">
        <v>70</v>
      </c>
      <c r="Q14" s="390" t="s">
        <v>70</v>
      </c>
      <c r="R14" s="390" t="s">
        <v>70</v>
      </c>
      <c r="S14" s="390">
        <v>0.25</v>
      </c>
      <c r="T14" s="390" t="s">
        <v>70</v>
      </c>
      <c r="U14" s="511"/>
      <c r="V14" s="389">
        <v>2018</v>
      </c>
      <c r="W14" s="390" t="s">
        <v>70</v>
      </c>
      <c r="X14" s="390" t="s">
        <v>70</v>
      </c>
      <c r="Y14" s="390" t="s">
        <v>70</v>
      </c>
      <c r="Z14" s="390" t="s">
        <v>70</v>
      </c>
      <c r="AA14" s="390" t="s">
        <v>70</v>
      </c>
      <c r="AB14" s="390" t="s">
        <v>70</v>
      </c>
      <c r="AC14" s="417">
        <v>0.75</v>
      </c>
      <c r="AD14" s="390" t="s">
        <v>70</v>
      </c>
      <c r="AE14" s="419" t="s">
        <v>82</v>
      </c>
    </row>
    <row r="15" spans="1:31" ht="17.25" x14ac:dyDescent="0.45">
      <c r="A15" s="514" t="s">
        <v>52</v>
      </c>
      <c r="B15" s="318">
        <v>2017</v>
      </c>
      <c r="C15" s="358">
        <v>0.4</v>
      </c>
      <c r="D15" s="358">
        <v>0.5</v>
      </c>
      <c r="E15" s="358" t="s">
        <v>70</v>
      </c>
      <c r="F15" s="358" t="s">
        <v>70</v>
      </c>
      <c r="G15" s="358" t="s">
        <v>70</v>
      </c>
      <c r="H15" s="358">
        <v>0.25</v>
      </c>
      <c r="I15" s="358" t="s">
        <v>70</v>
      </c>
      <c r="J15" s="358" t="s">
        <v>70</v>
      </c>
      <c r="K15" s="514" t="s">
        <v>52</v>
      </c>
      <c r="L15" s="389">
        <v>2017</v>
      </c>
      <c r="M15" s="390">
        <v>0.6</v>
      </c>
      <c r="N15" s="390">
        <v>0.5</v>
      </c>
      <c r="O15" s="390" t="s">
        <v>70</v>
      </c>
      <c r="P15" s="390">
        <v>1</v>
      </c>
      <c r="Q15" s="390" t="s">
        <v>70</v>
      </c>
      <c r="R15" s="390">
        <v>0.75</v>
      </c>
      <c r="S15" s="390">
        <v>1</v>
      </c>
      <c r="T15" s="390"/>
      <c r="U15" s="514" t="s">
        <v>52</v>
      </c>
      <c r="V15" s="389">
        <v>2017</v>
      </c>
      <c r="W15" s="390" t="s">
        <v>70</v>
      </c>
      <c r="X15" s="390" t="s">
        <v>70</v>
      </c>
      <c r="Y15" s="390" t="s">
        <v>70</v>
      </c>
      <c r="Z15" s="390" t="s">
        <v>70</v>
      </c>
      <c r="AA15" s="390" t="s">
        <v>70</v>
      </c>
      <c r="AB15" s="390" t="s">
        <v>70</v>
      </c>
      <c r="AC15" s="390" t="s">
        <v>70</v>
      </c>
      <c r="AD15" s="390" t="s">
        <v>70</v>
      </c>
    </row>
    <row r="16" spans="1:31" ht="17.25" x14ac:dyDescent="0.45">
      <c r="A16" s="511"/>
      <c r="B16" s="318">
        <v>2018</v>
      </c>
      <c r="C16" s="358" t="s">
        <v>70</v>
      </c>
      <c r="D16" s="358">
        <v>0.6</v>
      </c>
      <c r="E16" s="358" t="s">
        <v>70</v>
      </c>
      <c r="F16" s="358" t="s">
        <v>70</v>
      </c>
      <c r="G16" s="358" t="s">
        <v>70</v>
      </c>
      <c r="H16" s="358" t="s">
        <v>70</v>
      </c>
      <c r="I16" s="358">
        <v>0.14000000000000001</v>
      </c>
      <c r="J16" s="358" t="s">
        <v>70</v>
      </c>
      <c r="K16" s="511"/>
      <c r="L16" s="389">
        <v>2018</v>
      </c>
      <c r="M16" s="390">
        <v>1</v>
      </c>
      <c r="N16" s="390">
        <v>0.4</v>
      </c>
      <c r="O16" s="390">
        <v>1</v>
      </c>
      <c r="P16" s="390" t="s">
        <v>70</v>
      </c>
      <c r="Q16" s="390" t="s">
        <v>70</v>
      </c>
      <c r="R16" s="390">
        <v>1</v>
      </c>
      <c r="S16" s="390">
        <v>0.86</v>
      </c>
      <c r="T16" s="390"/>
      <c r="U16" s="511"/>
      <c r="V16" s="389">
        <v>2018</v>
      </c>
      <c r="W16" s="390" t="s">
        <v>70</v>
      </c>
      <c r="X16" s="390" t="s">
        <v>70</v>
      </c>
      <c r="Y16" s="390" t="s">
        <v>70</v>
      </c>
      <c r="Z16" s="390" t="s">
        <v>70</v>
      </c>
      <c r="AA16" s="390" t="s">
        <v>70</v>
      </c>
      <c r="AB16" s="390" t="s">
        <v>70</v>
      </c>
      <c r="AC16" s="390" t="s">
        <v>70</v>
      </c>
      <c r="AD16" s="390" t="s">
        <v>70</v>
      </c>
    </row>
    <row r="17" spans="1:31" ht="17.25" x14ac:dyDescent="0.45">
      <c r="A17" s="514" t="s">
        <v>53</v>
      </c>
      <c r="B17" s="318">
        <v>2017</v>
      </c>
      <c r="C17" s="358">
        <v>0.06</v>
      </c>
      <c r="D17" s="358" t="s">
        <v>70</v>
      </c>
      <c r="E17" s="358" t="s">
        <v>70</v>
      </c>
      <c r="F17" s="358" t="s">
        <v>70</v>
      </c>
      <c r="G17" s="358" t="s">
        <v>70</v>
      </c>
      <c r="H17" s="358" t="s">
        <v>70</v>
      </c>
      <c r="I17" s="358" t="s">
        <v>70</v>
      </c>
      <c r="J17" s="358" t="s">
        <v>70</v>
      </c>
      <c r="K17" s="514" t="s">
        <v>53</v>
      </c>
      <c r="L17" s="389">
        <v>2017</v>
      </c>
      <c r="M17" s="390">
        <v>0.63</v>
      </c>
      <c r="N17" s="390">
        <v>1</v>
      </c>
      <c r="O17" s="390">
        <v>1</v>
      </c>
      <c r="P17" s="390" t="s">
        <v>70</v>
      </c>
      <c r="Q17" s="390" t="s">
        <v>70</v>
      </c>
      <c r="R17" s="390" t="s">
        <v>70</v>
      </c>
      <c r="S17" s="390">
        <v>0.8</v>
      </c>
      <c r="T17" s="390">
        <v>1</v>
      </c>
      <c r="U17" s="514" t="s">
        <v>53</v>
      </c>
      <c r="V17" s="389">
        <v>2017</v>
      </c>
      <c r="W17" s="390">
        <v>0.31</v>
      </c>
      <c r="X17" s="390" t="s">
        <v>70</v>
      </c>
      <c r="Y17" s="390" t="s">
        <v>70</v>
      </c>
      <c r="Z17" s="390" t="s">
        <v>70</v>
      </c>
      <c r="AA17" s="390" t="s">
        <v>70</v>
      </c>
      <c r="AB17" s="390" t="s">
        <v>70</v>
      </c>
      <c r="AC17" s="390">
        <v>0.2</v>
      </c>
      <c r="AD17" s="390" t="s">
        <v>70</v>
      </c>
    </row>
    <row r="18" spans="1:31" ht="17.25" x14ac:dyDescent="0.45">
      <c r="A18" s="511"/>
      <c r="B18" s="318">
        <v>2018</v>
      </c>
      <c r="C18" s="358" t="s">
        <v>70</v>
      </c>
      <c r="D18" s="358" t="s">
        <v>70</v>
      </c>
      <c r="E18" s="358" t="s">
        <v>70</v>
      </c>
      <c r="F18" s="358" t="s">
        <v>70</v>
      </c>
      <c r="G18" s="358" t="s">
        <v>70</v>
      </c>
      <c r="H18" s="358" t="s">
        <v>70</v>
      </c>
      <c r="I18" s="358" t="s">
        <v>70</v>
      </c>
      <c r="J18" s="358" t="s">
        <v>70</v>
      </c>
      <c r="K18" s="511"/>
      <c r="L18" s="389">
        <v>2018</v>
      </c>
      <c r="M18" s="390">
        <v>0.5</v>
      </c>
      <c r="N18" s="390">
        <v>0.75</v>
      </c>
      <c r="O18" s="390" t="s">
        <v>70</v>
      </c>
      <c r="P18" s="390" t="s">
        <v>70</v>
      </c>
      <c r="Q18" s="390" t="s">
        <v>70</v>
      </c>
      <c r="R18" s="390" t="s">
        <v>70</v>
      </c>
      <c r="S18" s="390">
        <v>0.9</v>
      </c>
      <c r="T18" s="390" t="s">
        <v>70</v>
      </c>
      <c r="U18" s="511"/>
      <c r="V18" s="389">
        <v>2018</v>
      </c>
      <c r="W18" s="417">
        <v>0.5</v>
      </c>
      <c r="X18" s="390">
        <v>0.25</v>
      </c>
      <c r="Y18" s="390" t="s">
        <v>70</v>
      </c>
      <c r="Z18" s="390" t="s">
        <v>70</v>
      </c>
      <c r="AA18" s="390" t="s">
        <v>70</v>
      </c>
      <c r="AB18" s="390" t="s">
        <v>70</v>
      </c>
      <c r="AC18" s="390">
        <v>0.1</v>
      </c>
      <c r="AD18" s="390" t="s">
        <v>70</v>
      </c>
      <c r="AE18" s="419" t="s">
        <v>84</v>
      </c>
    </row>
    <row r="19" spans="1:31" ht="17.25" x14ac:dyDescent="0.45">
      <c r="A19" s="514" t="s">
        <v>54</v>
      </c>
      <c r="B19" s="318">
        <v>2017</v>
      </c>
      <c r="C19" s="358" t="s">
        <v>70</v>
      </c>
      <c r="D19" s="358" t="s">
        <v>70</v>
      </c>
      <c r="E19" s="358" t="s">
        <v>70</v>
      </c>
      <c r="F19" s="358" t="s">
        <v>70</v>
      </c>
      <c r="G19" s="358" t="s">
        <v>70</v>
      </c>
      <c r="H19" s="358" t="s">
        <v>70</v>
      </c>
      <c r="I19" s="358" t="s">
        <v>70</v>
      </c>
      <c r="J19" s="358" t="s">
        <v>70</v>
      </c>
      <c r="K19" s="514" t="s">
        <v>54</v>
      </c>
      <c r="L19" s="389">
        <v>2017</v>
      </c>
      <c r="M19" s="390" t="s">
        <v>70</v>
      </c>
      <c r="N19" s="390" t="s">
        <v>70</v>
      </c>
      <c r="O19" s="390" t="s">
        <v>70</v>
      </c>
      <c r="P19" s="390" t="s">
        <v>70</v>
      </c>
      <c r="Q19" s="390" t="s">
        <v>70</v>
      </c>
      <c r="R19" s="390" t="s">
        <v>70</v>
      </c>
      <c r="S19" s="390" t="s">
        <v>70</v>
      </c>
      <c r="T19" s="390" t="s">
        <v>70</v>
      </c>
      <c r="U19" s="514" t="s">
        <v>54</v>
      </c>
      <c r="V19" s="389">
        <v>2017</v>
      </c>
      <c r="W19" s="390" t="s">
        <v>70</v>
      </c>
      <c r="X19" s="390" t="s">
        <v>70</v>
      </c>
      <c r="Y19" s="390" t="s">
        <v>70</v>
      </c>
      <c r="Z19" s="390" t="s">
        <v>70</v>
      </c>
      <c r="AA19" s="390" t="s">
        <v>70</v>
      </c>
      <c r="AB19" s="390" t="s">
        <v>70</v>
      </c>
      <c r="AC19" s="390" t="s">
        <v>70</v>
      </c>
      <c r="AD19" s="390" t="s">
        <v>70</v>
      </c>
    </row>
    <row r="20" spans="1:31" ht="17.25" x14ac:dyDescent="0.45">
      <c r="A20" s="511"/>
      <c r="B20" s="318">
        <v>2018</v>
      </c>
      <c r="C20" s="358" t="s">
        <v>70</v>
      </c>
      <c r="D20" s="358" t="s">
        <v>70</v>
      </c>
      <c r="E20" s="358" t="s">
        <v>70</v>
      </c>
      <c r="F20" s="358" t="s">
        <v>70</v>
      </c>
      <c r="G20" s="358" t="s">
        <v>70</v>
      </c>
      <c r="H20" s="358" t="s">
        <v>70</v>
      </c>
      <c r="I20" s="358" t="s">
        <v>70</v>
      </c>
      <c r="J20" s="358" t="s">
        <v>70</v>
      </c>
      <c r="K20" s="511"/>
      <c r="L20" s="389">
        <v>2018</v>
      </c>
      <c r="M20" s="390" t="s">
        <v>70</v>
      </c>
      <c r="N20" s="390" t="s">
        <v>70</v>
      </c>
      <c r="O20" s="390" t="s">
        <v>70</v>
      </c>
      <c r="P20" s="390" t="s">
        <v>70</v>
      </c>
      <c r="Q20" s="390" t="s">
        <v>70</v>
      </c>
      <c r="R20" s="390" t="s">
        <v>70</v>
      </c>
      <c r="S20" s="390" t="s">
        <v>70</v>
      </c>
      <c r="T20" s="390">
        <v>1</v>
      </c>
      <c r="U20" s="511"/>
      <c r="V20" s="389">
        <v>2018</v>
      </c>
      <c r="W20" s="417">
        <v>1</v>
      </c>
      <c r="X20" s="390" t="s">
        <v>70</v>
      </c>
      <c r="Y20" s="390" t="s">
        <v>70</v>
      </c>
      <c r="Z20" s="390" t="s">
        <v>70</v>
      </c>
      <c r="AA20" s="390" t="s">
        <v>70</v>
      </c>
      <c r="AB20" s="390" t="s">
        <v>70</v>
      </c>
      <c r="AC20" s="390" t="s">
        <v>70</v>
      </c>
      <c r="AD20" s="390" t="s">
        <v>70</v>
      </c>
      <c r="AE20" s="419" t="s">
        <v>84</v>
      </c>
    </row>
    <row r="21" spans="1:31" ht="17.25" x14ac:dyDescent="0.45">
      <c r="A21" s="514" t="s">
        <v>55</v>
      </c>
      <c r="B21" s="318">
        <v>2017</v>
      </c>
      <c r="C21" s="358" t="s">
        <v>70</v>
      </c>
      <c r="D21" s="358" t="s">
        <v>70</v>
      </c>
      <c r="E21" s="358" t="s">
        <v>70</v>
      </c>
      <c r="F21" s="358" t="s">
        <v>70</v>
      </c>
      <c r="G21" s="358" t="s">
        <v>70</v>
      </c>
      <c r="H21" s="358" t="s">
        <v>70</v>
      </c>
      <c r="I21" s="358" t="s">
        <v>70</v>
      </c>
      <c r="J21" s="358">
        <v>1</v>
      </c>
      <c r="K21" s="514" t="s">
        <v>55</v>
      </c>
      <c r="L21" s="389">
        <v>2017</v>
      </c>
      <c r="M21" s="390">
        <v>0.5</v>
      </c>
      <c r="N21" s="390" t="s">
        <v>70</v>
      </c>
      <c r="O21" s="390" t="s">
        <v>70</v>
      </c>
      <c r="P21" s="390" t="s">
        <v>70</v>
      </c>
      <c r="Q21" s="390" t="s">
        <v>70</v>
      </c>
      <c r="R21" s="390" t="s">
        <v>70</v>
      </c>
      <c r="S21" s="390">
        <v>0.5</v>
      </c>
      <c r="T21" s="390" t="s">
        <v>70</v>
      </c>
      <c r="U21" s="514" t="s">
        <v>55</v>
      </c>
      <c r="V21" s="389">
        <v>2017</v>
      </c>
      <c r="W21" s="390">
        <v>0.5</v>
      </c>
      <c r="X21" s="390" t="s">
        <v>70</v>
      </c>
      <c r="Y21" s="390" t="s">
        <v>70</v>
      </c>
      <c r="Z21" s="390" t="s">
        <v>70</v>
      </c>
      <c r="AA21" s="390" t="s">
        <v>70</v>
      </c>
      <c r="AB21" s="390" t="s">
        <v>70</v>
      </c>
      <c r="AC21" s="390">
        <v>0.5</v>
      </c>
      <c r="AD21" s="390" t="s">
        <v>70</v>
      </c>
    </row>
    <row r="22" spans="1:31" ht="17.25" x14ac:dyDescent="0.45">
      <c r="A22" s="511"/>
      <c r="B22" s="318">
        <v>2018</v>
      </c>
      <c r="C22" s="358" t="s">
        <v>70</v>
      </c>
      <c r="D22" s="358" t="s">
        <v>70</v>
      </c>
      <c r="E22" s="358" t="s">
        <v>70</v>
      </c>
      <c r="F22" s="358" t="s">
        <v>70</v>
      </c>
      <c r="G22" s="358" t="s">
        <v>70</v>
      </c>
      <c r="H22" s="358" t="s">
        <v>70</v>
      </c>
      <c r="I22" s="358" t="s">
        <v>70</v>
      </c>
      <c r="J22" s="358" t="s">
        <v>70</v>
      </c>
      <c r="K22" s="511"/>
      <c r="L22" s="389">
        <v>2018</v>
      </c>
      <c r="M22" s="390">
        <v>0.5</v>
      </c>
      <c r="N22" s="390" t="s">
        <v>70</v>
      </c>
      <c r="O22" s="390" t="s">
        <v>70</v>
      </c>
      <c r="P22" s="390" t="s">
        <v>70</v>
      </c>
      <c r="Q22" s="390" t="s">
        <v>70</v>
      </c>
      <c r="R22" s="390" t="s">
        <v>70</v>
      </c>
      <c r="S22" s="390">
        <v>0.5</v>
      </c>
      <c r="T22" s="390" t="s">
        <v>70</v>
      </c>
      <c r="U22" s="511"/>
      <c r="V22" s="389">
        <v>2018</v>
      </c>
      <c r="W22" s="390">
        <v>0.5</v>
      </c>
      <c r="X22" s="390" t="s">
        <v>70</v>
      </c>
      <c r="Y22" s="390" t="s">
        <v>70</v>
      </c>
      <c r="Z22" s="390" t="s">
        <v>70</v>
      </c>
      <c r="AA22" s="390" t="s">
        <v>70</v>
      </c>
      <c r="AB22" s="390" t="s">
        <v>70</v>
      </c>
      <c r="AC22" s="390">
        <v>0.5</v>
      </c>
      <c r="AD22" s="390" t="s">
        <v>70</v>
      </c>
      <c r="AE22" s="419" t="s">
        <v>85</v>
      </c>
    </row>
    <row r="23" spans="1:31" ht="17.25" x14ac:dyDescent="0.45">
      <c r="A23" s="514" t="s">
        <v>56</v>
      </c>
      <c r="B23" s="318">
        <v>2017</v>
      </c>
      <c r="C23" s="358">
        <v>7.0000000000000007E-2</v>
      </c>
      <c r="D23" s="358" t="s">
        <v>70</v>
      </c>
      <c r="E23" s="358" t="s">
        <v>70</v>
      </c>
      <c r="F23" s="358" t="s">
        <v>70</v>
      </c>
      <c r="G23" s="358">
        <v>0.5</v>
      </c>
      <c r="H23" s="358">
        <v>0.25</v>
      </c>
      <c r="I23" s="358">
        <v>0.06</v>
      </c>
      <c r="J23" s="358">
        <v>0.14000000000000001</v>
      </c>
      <c r="K23" s="514" t="s">
        <v>56</v>
      </c>
      <c r="L23" s="389">
        <v>2017</v>
      </c>
      <c r="M23" s="390">
        <v>0.61</v>
      </c>
      <c r="N23" s="390">
        <v>0.78</v>
      </c>
      <c r="O23" s="390" t="s">
        <v>70</v>
      </c>
      <c r="P23" s="390">
        <v>1</v>
      </c>
      <c r="Q23" s="390">
        <v>0.5</v>
      </c>
      <c r="R23" s="390">
        <v>0.25</v>
      </c>
      <c r="S23" s="390">
        <v>0.44</v>
      </c>
      <c r="T23" s="390">
        <v>0.86</v>
      </c>
      <c r="U23" s="514" t="s">
        <v>56</v>
      </c>
      <c r="V23" s="389">
        <v>2017</v>
      </c>
      <c r="W23" s="390">
        <v>0.32</v>
      </c>
      <c r="X23" s="390">
        <v>0.22</v>
      </c>
      <c r="Y23" s="390" t="s">
        <v>70</v>
      </c>
      <c r="Z23" s="390" t="s">
        <v>70</v>
      </c>
      <c r="AA23" s="390" t="s">
        <v>70</v>
      </c>
      <c r="AB23" s="390" t="s">
        <v>70</v>
      </c>
      <c r="AC23" s="390">
        <v>0.5</v>
      </c>
      <c r="AD23" s="390" t="s">
        <v>70</v>
      </c>
    </row>
    <row r="24" spans="1:31" ht="17.25" x14ac:dyDescent="0.45">
      <c r="A24" s="511"/>
      <c r="B24" s="318">
        <v>2018</v>
      </c>
      <c r="C24" s="358">
        <v>0.26</v>
      </c>
      <c r="D24" s="358">
        <v>0.25</v>
      </c>
      <c r="E24" s="358" t="s">
        <v>70</v>
      </c>
      <c r="F24" s="358" t="s">
        <v>70</v>
      </c>
      <c r="G24" s="358" t="s">
        <v>70</v>
      </c>
      <c r="H24" s="358">
        <v>1</v>
      </c>
      <c r="I24" s="358">
        <v>0.16</v>
      </c>
      <c r="J24" s="358" t="s">
        <v>70</v>
      </c>
      <c r="K24" s="511"/>
      <c r="L24" s="389">
        <v>2018</v>
      </c>
      <c r="M24" s="390">
        <v>0.48</v>
      </c>
      <c r="N24" s="390" t="s">
        <v>70</v>
      </c>
      <c r="O24" s="390" t="s">
        <v>70</v>
      </c>
      <c r="P24" s="390" t="s">
        <v>70</v>
      </c>
      <c r="Q24" s="390" t="s">
        <v>70</v>
      </c>
      <c r="R24" s="390">
        <v>1</v>
      </c>
      <c r="S24" s="390" t="s">
        <v>70</v>
      </c>
      <c r="T24" s="390" t="s">
        <v>70</v>
      </c>
      <c r="U24" s="511"/>
      <c r="V24" s="389">
        <v>2018</v>
      </c>
      <c r="W24" s="390">
        <v>0.26</v>
      </c>
      <c r="X24" s="390">
        <v>0.25</v>
      </c>
      <c r="Y24" s="390" t="s">
        <v>70</v>
      </c>
      <c r="Z24" s="390" t="s">
        <v>70</v>
      </c>
      <c r="AA24" s="390">
        <v>0.5</v>
      </c>
      <c r="AB24" s="390" t="s">
        <v>70</v>
      </c>
      <c r="AC24" s="390">
        <v>0.28999999999999998</v>
      </c>
      <c r="AD24" s="390" t="s">
        <v>70</v>
      </c>
      <c r="AE24" s="419" t="s">
        <v>86</v>
      </c>
    </row>
    <row r="25" spans="1:31" ht="17.25" x14ac:dyDescent="0.45">
      <c r="A25" s="514" t="s">
        <v>57</v>
      </c>
      <c r="B25" s="318">
        <v>2017</v>
      </c>
      <c r="C25" s="358" t="s">
        <v>70</v>
      </c>
      <c r="D25" s="358" t="s">
        <v>70</v>
      </c>
      <c r="E25" s="358" t="s">
        <v>70</v>
      </c>
      <c r="F25" s="358" t="s">
        <v>70</v>
      </c>
      <c r="G25" s="358" t="s">
        <v>70</v>
      </c>
      <c r="H25" s="358" t="s">
        <v>70</v>
      </c>
      <c r="I25" s="358" t="s">
        <v>70</v>
      </c>
      <c r="J25" s="358" t="s">
        <v>70</v>
      </c>
      <c r="K25" s="514" t="s">
        <v>57</v>
      </c>
      <c r="L25" s="389">
        <v>2017</v>
      </c>
      <c r="M25" s="390" t="s">
        <v>70</v>
      </c>
      <c r="N25" s="390" t="s">
        <v>70</v>
      </c>
      <c r="O25" s="390" t="s">
        <v>70</v>
      </c>
      <c r="P25" s="390" t="s">
        <v>70</v>
      </c>
      <c r="Q25" s="390" t="s">
        <v>70</v>
      </c>
      <c r="R25" s="390" t="s">
        <v>70</v>
      </c>
      <c r="S25" s="390" t="s">
        <v>70</v>
      </c>
      <c r="T25" s="390" t="s">
        <v>70</v>
      </c>
      <c r="U25" s="514" t="s">
        <v>57</v>
      </c>
      <c r="V25" s="389">
        <v>2017</v>
      </c>
      <c r="W25" s="390">
        <v>1</v>
      </c>
      <c r="X25" s="390" t="s">
        <v>70</v>
      </c>
      <c r="Y25" s="390" t="s">
        <v>70</v>
      </c>
      <c r="Z25" s="390" t="s">
        <v>70</v>
      </c>
      <c r="AA25" s="390" t="s">
        <v>70</v>
      </c>
      <c r="AB25" s="390" t="s">
        <v>70</v>
      </c>
      <c r="AC25" s="390" t="s">
        <v>70</v>
      </c>
      <c r="AD25" s="390" t="s">
        <v>70</v>
      </c>
    </row>
    <row r="26" spans="1:31" ht="17.25" x14ac:dyDescent="0.45">
      <c r="A26" s="511"/>
      <c r="B26" s="318">
        <v>2018</v>
      </c>
      <c r="C26" s="358" t="s">
        <v>70</v>
      </c>
      <c r="D26" s="358" t="s">
        <v>70</v>
      </c>
      <c r="E26" s="358" t="s">
        <v>70</v>
      </c>
      <c r="F26" s="358" t="s">
        <v>70</v>
      </c>
      <c r="G26" s="358" t="s">
        <v>70</v>
      </c>
      <c r="H26" s="358" t="s">
        <v>70</v>
      </c>
      <c r="I26" s="358" t="s">
        <v>70</v>
      </c>
      <c r="J26" s="358" t="s">
        <v>70</v>
      </c>
      <c r="K26" s="511"/>
      <c r="L26" s="389">
        <v>2018</v>
      </c>
      <c r="M26" s="390">
        <v>1</v>
      </c>
      <c r="N26" s="390" t="s">
        <v>70</v>
      </c>
      <c r="O26" s="390" t="s">
        <v>70</v>
      </c>
      <c r="P26" s="390" t="s">
        <v>70</v>
      </c>
      <c r="Q26" s="390" t="s">
        <v>70</v>
      </c>
      <c r="R26" s="390" t="s">
        <v>70</v>
      </c>
      <c r="S26" s="390">
        <v>0.5</v>
      </c>
      <c r="T26" s="390" t="s">
        <v>70</v>
      </c>
      <c r="U26" s="511"/>
      <c r="V26" s="389">
        <v>2018</v>
      </c>
      <c r="W26" s="390" t="s">
        <v>70</v>
      </c>
      <c r="X26" s="390" t="s">
        <v>70</v>
      </c>
      <c r="Y26" s="390" t="s">
        <v>70</v>
      </c>
      <c r="Z26" s="390" t="s">
        <v>70</v>
      </c>
      <c r="AA26" s="390" t="s">
        <v>70</v>
      </c>
      <c r="AB26" s="390" t="s">
        <v>70</v>
      </c>
      <c r="AC26" s="390">
        <v>0.5</v>
      </c>
      <c r="AD26" s="390" t="s">
        <v>70</v>
      </c>
      <c r="AE26" s="419" t="s">
        <v>82</v>
      </c>
    </row>
    <row r="27" spans="1:31" ht="17.55" customHeight="1" x14ac:dyDescent="0.45">
      <c r="A27" s="520" t="s">
        <v>58</v>
      </c>
      <c r="B27" s="393">
        <v>2017</v>
      </c>
      <c r="C27" s="394">
        <v>7.0000000000000007E-2</v>
      </c>
      <c r="D27" s="394">
        <v>0.13</v>
      </c>
      <c r="E27" s="394" t="s">
        <v>70</v>
      </c>
      <c r="F27" s="394" t="s">
        <v>70</v>
      </c>
      <c r="G27" s="394">
        <v>0.17</v>
      </c>
      <c r="H27" s="394">
        <v>0.1</v>
      </c>
      <c r="I27" s="394">
        <v>0.03</v>
      </c>
      <c r="J27" s="394">
        <v>0.17</v>
      </c>
      <c r="K27" s="520" t="s">
        <v>58</v>
      </c>
      <c r="L27" s="391">
        <v>2017</v>
      </c>
      <c r="M27" s="392">
        <v>0.49</v>
      </c>
      <c r="N27" s="396">
        <v>0.68</v>
      </c>
      <c r="O27" s="395">
        <v>0.9</v>
      </c>
      <c r="P27" s="392">
        <v>0.76</v>
      </c>
      <c r="Q27" s="395">
        <v>0.67</v>
      </c>
      <c r="R27" s="395">
        <v>0.55000000000000004</v>
      </c>
      <c r="S27" s="395">
        <v>0.51</v>
      </c>
      <c r="T27" s="392">
        <v>0.56999999999999995</v>
      </c>
      <c r="U27" s="520" t="s">
        <v>58</v>
      </c>
      <c r="V27" s="391">
        <v>2017</v>
      </c>
      <c r="W27" s="392">
        <v>0.43</v>
      </c>
      <c r="X27" s="392">
        <v>0.2</v>
      </c>
      <c r="Y27" s="392" t="s">
        <v>70</v>
      </c>
      <c r="Z27" s="392">
        <v>0.24</v>
      </c>
      <c r="AA27" s="392">
        <v>0.17</v>
      </c>
      <c r="AB27" s="392">
        <v>0.35</v>
      </c>
      <c r="AC27" s="392">
        <v>0.46</v>
      </c>
      <c r="AD27" s="392">
        <v>0.26</v>
      </c>
    </row>
    <row r="28" spans="1:31" ht="17.55" customHeight="1" x14ac:dyDescent="0.45">
      <c r="A28" s="521"/>
      <c r="B28" s="393">
        <v>2018</v>
      </c>
      <c r="C28" s="394">
        <v>0.06</v>
      </c>
      <c r="D28" s="394">
        <v>0.15</v>
      </c>
      <c r="E28" s="394" t="s">
        <v>70</v>
      </c>
      <c r="F28" s="394" t="s">
        <v>70</v>
      </c>
      <c r="G28" s="394" t="s">
        <v>70</v>
      </c>
      <c r="H28" s="394">
        <v>0.17</v>
      </c>
      <c r="I28" s="394">
        <v>0.08</v>
      </c>
      <c r="J28" s="394" t="s">
        <v>70</v>
      </c>
      <c r="K28" s="521"/>
      <c r="L28" s="391">
        <v>2018</v>
      </c>
      <c r="M28" s="392">
        <v>0.49</v>
      </c>
      <c r="N28" s="396">
        <v>0.41</v>
      </c>
      <c r="O28" s="395">
        <v>0.67</v>
      </c>
      <c r="P28" s="392" t="s">
        <v>70</v>
      </c>
      <c r="Q28" s="395">
        <v>0.38</v>
      </c>
      <c r="R28" s="395">
        <v>0.44</v>
      </c>
      <c r="S28" s="395">
        <v>0.42</v>
      </c>
      <c r="T28" s="392">
        <v>0.65</v>
      </c>
      <c r="U28" s="521"/>
      <c r="V28" s="391">
        <v>2018</v>
      </c>
      <c r="W28" s="392">
        <v>0.44</v>
      </c>
      <c r="X28" s="392">
        <v>0.45</v>
      </c>
      <c r="Y28" s="392">
        <v>0.33</v>
      </c>
      <c r="Z28" s="392" t="s">
        <v>70</v>
      </c>
      <c r="AA28" s="392">
        <v>0.63</v>
      </c>
      <c r="AB28" s="392">
        <v>0.39</v>
      </c>
      <c r="AC28" s="392">
        <v>0.51</v>
      </c>
      <c r="AD28" s="392">
        <v>0.35</v>
      </c>
    </row>
    <row r="30" spans="1:31" ht="38.549999999999997" customHeight="1" x14ac:dyDescent="0.45">
      <c r="A30" s="519" t="s">
        <v>72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9" t="s">
        <v>80</v>
      </c>
      <c r="L30" s="511"/>
      <c r="M30" s="511"/>
      <c r="N30" s="511"/>
      <c r="O30" s="511"/>
      <c r="P30" s="511"/>
      <c r="Q30" s="511"/>
      <c r="R30" s="511"/>
      <c r="S30" s="511"/>
      <c r="T30" s="511"/>
      <c r="U30" s="519" t="s">
        <v>79</v>
      </c>
      <c r="V30" s="511"/>
      <c r="W30" s="511"/>
      <c r="X30" s="511"/>
      <c r="Y30" s="511"/>
      <c r="Z30" s="511"/>
      <c r="AA30" s="511"/>
      <c r="AB30" s="511"/>
      <c r="AC30" s="511"/>
      <c r="AD30" s="511"/>
    </row>
    <row r="31" spans="1:31" ht="28.5" customHeight="1" x14ac:dyDescent="0.45">
      <c r="A31" s="519" t="s">
        <v>73</v>
      </c>
      <c r="B31" s="511"/>
      <c r="C31" s="511"/>
      <c r="D31" s="511"/>
      <c r="E31" s="511"/>
      <c r="F31" s="511"/>
      <c r="G31" s="511"/>
      <c r="H31" s="511"/>
      <c r="I31" s="511"/>
      <c r="J31" s="511"/>
      <c r="K31" s="519" t="s">
        <v>71</v>
      </c>
      <c r="L31" s="511"/>
      <c r="M31" s="511"/>
      <c r="N31" s="511"/>
      <c r="O31" s="511"/>
      <c r="P31" s="511"/>
      <c r="Q31" s="511"/>
      <c r="R31" s="511"/>
      <c r="S31" s="511"/>
      <c r="T31" s="511"/>
      <c r="U31" s="519" t="s">
        <v>71</v>
      </c>
      <c r="V31" s="511"/>
      <c r="W31" s="511"/>
      <c r="X31" s="511"/>
      <c r="Y31" s="511"/>
      <c r="Z31" s="511"/>
      <c r="AA31" s="511"/>
      <c r="AB31" s="511"/>
      <c r="AC31" s="511"/>
      <c r="AD31" s="511"/>
    </row>
  </sheetData>
  <mergeCells count="48">
    <mergeCell ref="U23:U24"/>
    <mergeCell ref="U25:U26"/>
    <mergeCell ref="U27:U28"/>
    <mergeCell ref="U30:AD30"/>
    <mergeCell ref="U31:AD31"/>
    <mergeCell ref="K23:K24"/>
    <mergeCell ref="A25:A26"/>
    <mergeCell ref="A30:J30"/>
    <mergeCell ref="A31:J31"/>
    <mergeCell ref="A21:A22"/>
    <mergeCell ref="A23:A24"/>
    <mergeCell ref="K25:K26"/>
    <mergeCell ref="K30:T30"/>
    <mergeCell ref="K31:T31"/>
    <mergeCell ref="A27:A28"/>
    <mergeCell ref="K27:K28"/>
    <mergeCell ref="K21:K22"/>
    <mergeCell ref="U1:AD1"/>
    <mergeCell ref="U3:U4"/>
    <mergeCell ref="U5:U6"/>
    <mergeCell ref="U7:U8"/>
    <mergeCell ref="U9:U10"/>
    <mergeCell ref="U21:U22"/>
    <mergeCell ref="U11:U12"/>
    <mergeCell ref="U13:U14"/>
    <mergeCell ref="U15:U16"/>
    <mergeCell ref="U17:U18"/>
    <mergeCell ref="U19:U20"/>
    <mergeCell ref="K1:T1"/>
    <mergeCell ref="K3:K4"/>
    <mergeCell ref="K5:K6"/>
    <mergeCell ref="K7:K8"/>
    <mergeCell ref="K9:K10"/>
    <mergeCell ref="K11:K12"/>
    <mergeCell ref="A13:A14"/>
    <mergeCell ref="A15:A16"/>
    <mergeCell ref="A17:A18"/>
    <mergeCell ref="A19:A20"/>
    <mergeCell ref="A11:A12"/>
    <mergeCell ref="K13:K14"/>
    <mergeCell ref="K15:K16"/>
    <mergeCell ref="K17:K18"/>
    <mergeCell ref="K19:K20"/>
    <mergeCell ref="A1:J1"/>
    <mergeCell ref="A3:A4"/>
    <mergeCell ref="A5:A6"/>
    <mergeCell ref="A7:A8"/>
    <mergeCell ref="A9:A10"/>
  </mergeCells>
  <pageMargins left="0.68" right="0.2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H1" zoomScale="60" zoomScaleNormal="60" workbookViewId="0">
      <selection activeCell="AK5" sqref="AK5"/>
    </sheetView>
  </sheetViews>
  <sheetFormatPr defaultRowHeight="14.25" x14ac:dyDescent="0.45"/>
  <cols>
    <col min="1" max="1" width="18.53125" style="454" customWidth="1"/>
    <col min="2" max="2" width="5" customWidth="1"/>
    <col min="3" max="3" width="4.46484375" customWidth="1"/>
    <col min="4" max="4" width="8.33203125" customWidth="1"/>
    <col min="5" max="5" width="4.796875" customWidth="1"/>
    <col min="6" max="6" width="5.265625" customWidth="1"/>
    <col min="7" max="7" width="8.33203125" customWidth="1"/>
    <col min="8" max="8" width="4.06640625" customWidth="1"/>
    <col min="9" max="9" width="5.53125" customWidth="1"/>
    <col min="10" max="10" width="7.53125" customWidth="1"/>
    <col min="11" max="11" width="4.06640625" customWidth="1"/>
    <col min="12" max="12" width="4.9296875" customWidth="1"/>
    <col min="13" max="13" width="6.59765625" customWidth="1"/>
    <col min="14" max="14" width="3.9296875" customWidth="1"/>
    <col min="15" max="15" width="5.33203125" customWidth="1"/>
    <col min="16" max="16" width="6.9296875" customWidth="1"/>
  </cols>
  <sheetData>
    <row r="1" spans="1:22" ht="27" customHeight="1" thickBot="1" x14ac:dyDescent="0.5">
      <c r="A1" s="525" t="s">
        <v>88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</row>
    <row r="2" spans="1:22" ht="23.25" customHeight="1" x14ac:dyDescent="0.45">
      <c r="A2" s="526" t="s">
        <v>89</v>
      </c>
      <c r="B2" s="527" t="s">
        <v>90</v>
      </c>
      <c r="C2" s="527"/>
      <c r="D2" s="527"/>
      <c r="E2" s="528" t="s">
        <v>91</v>
      </c>
      <c r="F2" s="528"/>
      <c r="G2" s="528"/>
      <c r="H2" s="527" t="s">
        <v>92</v>
      </c>
      <c r="I2" s="527"/>
      <c r="J2" s="529"/>
      <c r="K2" s="522" t="s">
        <v>93</v>
      </c>
      <c r="L2" s="523"/>
      <c r="M2" s="530"/>
      <c r="N2" s="522" t="s">
        <v>94</v>
      </c>
      <c r="O2" s="523"/>
      <c r="P2" s="524"/>
      <c r="Q2" s="522" t="s">
        <v>95</v>
      </c>
      <c r="R2" s="523"/>
      <c r="S2" s="524"/>
      <c r="T2" s="522" t="s">
        <v>106</v>
      </c>
      <c r="U2" s="523"/>
      <c r="V2" s="524"/>
    </row>
    <row r="3" spans="1:22" ht="70.5" customHeight="1" x14ac:dyDescent="0.45">
      <c r="A3" s="526"/>
      <c r="B3" s="434" t="s">
        <v>96</v>
      </c>
      <c r="C3" s="434" t="s">
        <v>97</v>
      </c>
      <c r="D3" s="434" t="s">
        <v>10</v>
      </c>
      <c r="E3" s="434" t="s">
        <v>96</v>
      </c>
      <c r="F3" s="434" t="s">
        <v>97</v>
      </c>
      <c r="G3" s="434" t="s">
        <v>10</v>
      </c>
      <c r="H3" s="434" t="s">
        <v>96</v>
      </c>
      <c r="I3" s="434" t="s">
        <v>97</v>
      </c>
      <c r="J3" s="435" t="s">
        <v>10</v>
      </c>
      <c r="K3" s="436" t="s">
        <v>96</v>
      </c>
      <c r="L3" s="434" t="s">
        <v>97</v>
      </c>
      <c r="M3" s="435" t="s">
        <v>10</v>
      </c>
      <c r="N3" s="436" t="s">
        <v>96</v>
      </c>
      <c r="O3" s="434" t="s">
        <v>97</v>
      </c>
      <c r="P3" s="437" t="s">
        <v>10</v>
      </c>
      <c r="Q3" s="436" t="s">
        <v>96</v>
      </c>
      <c r="R3" s="434" t="s">
        <v>97</v>
      </c>
      <c r="S3" s="437" t="s">
        <v>10</v>
      </c>
      <c r="T3" s="436" t="s">
        <v>96</v>
      </c>
      <c r="U3" s="434" t="s">
        <v>97</v>
      </c>
      <c r="V3" s="437" t="s">
        <v>10</v>
      </c>
    </row>
    <row r="4" spans="1:22" ht="37.5" customHeight="1" x14ac:dyDescent="0.45">
      <c r="A4" s="438" t="s">
        <v>98</v>
      </c>
      <c r="B4" s="439">
        <v>31</v>
      </c>
      <c r="C4" s="439">
        <v>31</v>
      </c>
      <c r="D4" s="440">
        <f>C4/B4</f>
        <v>1</v>
      </c>
      <c r="E4" s="439">
        <v>38</v>
      </c>
      <c r="F4" s="439">
        <v>38</v>
      </c>
      <c r="G4" s="440">
        <f>F4/E4</f>
        <v>1</v>
      </c>
      <c r="H4" s="439">
        <v>44</v>
      </c>
      <c r="I4" s="439">
        <v>44</v>
      </c>
      <c r="J4" s="441">
        <f>I4/H4</f>
        <v>1</v>
      </c>
      <c r="K4" s="442">
        <v>43</v>
      </c>
      <c r="L4" s="439">
        <v>43</v>
      </c>
      <c r="M4" s="441">
        <f>L4/K4</f>
        <v>1</v>
      </c>
      <c r="N4" s="443">
        <v>36</v>
      </c>
      <c r="O4" s="444">
        <v>36</v>
      </c>
      <c r="P4" s="445">
        <f>O4/N4</f>
        <v>1</v>
      </c>
      <c r="Q4" s="443">
        <v>37</v>
      </c>
      <c r="R4" s="444">
        <v>37</v>
      </c>
      <c r="S4" s="445">
        <f>R4/Q4</f>
        <v>1</v>
      </c>
      <c r="T4" s="443">
        <v>55</v>
      </c>
      <c r="U4" s="443">
        <v>55</v>
      </c>
      <c r="V4" s="445">
        <f>U4/T4</f>
        <v>1</v>
      </c>
    </row>
    <row r="5" spans="1:22" ht="34.5" customHeight="1" x14ac:dyDescent="0.45">
      <c r="A5" s="438" t="s">
        <v>99</v>
      </c>
      <c r="B5" s="439">
        <v>19</v>
      </c>
      <c r="C5" s="439">
        <v>19</v>
      </c>
      <c r="D5" s="440">
        <f t="shared" ref="D5:D11" si="0">C5/B5</f>
        <v>1</v>
      </c>
      <c r="E5" s="439">
        <v>18</v>
      </c>
      <c r="F5" s="439">
        <v>18</v>
      </c>
      <c r="G5" s="440">
        <f t="shared" ref="G5:G12" si="1">F5/E5</f>
        <v>1</v>
      </c>
      <c r="H5" s="439">
        <v>29</v>
      </c>
      <c r="I5" s="439">
        <v>29</v>
      </c>
      <c r="J5" s="441">
        <f t="shared" ref="J5:J8" si="2">I5/H5</f>
        <v>1</v>
      </c>
      <c r="K5" s="442">
        <v>15</v>
      </c>
      <c r="L5" s="439">
        <v>15</v>
      </c>
      <c r="M5" s="441">
        <f t="shared" ref="M5:M12" si="3">L5/K5</f>
        <v>1</v>
      </c>
      <c r="N5" s="443">
        <v>19</v>
      </c>
      <c r="O5" s="444">
        <v>19</v>
      </c>
      <c r="P5" s="445">
        <f t="shared" ref="P5:P12" si="4">O5/N5</f>
        <v>1</v>
      </c>
      <c r="Q5" s="443">
        <v>15</v>
      </c>
      <c r="R5" s="444">
        <v>15</v>
      </c>
      <c r="S5" s="445">
        <f t="shared" ref="S5:S12" si="5">R5/Q5</f>
        <v>1</v>
      </c>
      <c r="T5" s="443">
        <v>17</v>
      </c>
      <c r="U5" s="443">
        <v>17</v>
      </c>
      <c r="V5" s="445">
        <f t="shared" ref="V5:V12" si="6">U5/T5</f>
        <v>1</v>
      </c>
    </row>
    <row r="6" spans="1:22" ht="27.75" x14ac:dyDescent="0.45">
      <c r="A6" s="438" t="s">
        <v>100</v>
      </c>
      <c r="B6" s="439">
        <v>7</v>
      </c>
      <c r="C6" s="439">
        <v>7</v>
      </c>
      <c r="D6" s="440">
        <f t="shared" si="0"/>
        <v>1</v>
      </c>
      <c r="E6" s="439">
        <v>7</v>
      </c>
      <c r="F6" s="439">
        <v>7</v>
      </c>
      <c r="G6" s="440">
        <f t="shared" si="1"/>
        <v>1</v>
      </c>
      <c r="H6" s="439">
        <v>6</v>
      </c>
      <c r="I6" s="439">
        <v>6</v>
      </c>
      <c r="J6" s="441">
        <f t="shared" si="2"/>
        <v>1</v>
      </c>
      <c r="K6" s="442">
        <v>4</v>
      </c>
      <c r="L6" s="439">
        <v>4</v>
      </c>
      <c r="M6" s="441">
        <f t="shared" si="3"/>
        <v>1</v>
      </c>
      <c r="N6" s="443">
        <v>2</v>
      </c>
      <c r="O6" s="444">
        <v>2</v>
      </c>
      <c r="P6" s="445">
        <f t="shared" si="4"/>
        <v>1</v>
      </c>
      <c r="Q6" s="443">
        <v>11</v>
      </c>
      <c r="R6" s="444">
        <v>11</v>
      </c>
      <c r="S6" s="445">
        <f t="shared" si="5"/>
        <v>1</v>
      </c>
      <c r="T6" s="443">
        <v>8</v>
      </c>
      <c r="U6" s="443">
        <v>8</v>
      </c>
      <c r="V6" s="445">
        <f t="shared" si="6"/>
        <v>1</v>
      </c>
    </row>
    <row r="7" spans="1:22" ht="27.75" x14ac:dyDescent="0.45">
      <c r="A7" s="438" t="s">
        <v>64</v>
      </c>
      <c r="B7" s="439">
        <v>4</v>
      </c>
      <c r="C7" s="439">
        <v>4</v>
      </c>
      <c r="D7" s="440">
        <f t="shared" si="0"/>
        <v>1</v>
      </c>
      <c r="E7" s="439">
        <v>4</v>
      </c>
      <c r="F7" s="439">
        <v>4</v>
      </c>
      <c r="G7" s="440">
        <f t="shared" si="1"/>
        <v>1</v>
      </c>
      <c r="H7" s="439">
        <v>2</v>
      </c>
      <c r="I7" s="439">
        <v>2</v>
      </c>
      <c r="J7" s="441">
        <f t="shared" si="2"/>
        <v>1</v>
      </c>
      <c r="K7" s="442">
        <v>4</v>
      </c>
      <c r="L7" s="439">
        <v>4</v>
      </c>
      <c r="M7" s="441">
        <f t="shared" si="3"/>
        <v>1</v>
      </c>
      <c r="N7" s="443"/>
      <c r="O7" s="444"/>
      <c r="P7" s="445"/>
      <c r="Q7" s="443">
        <v>8</v>
      </c>
      <c r="R7" s="444">
        <v>8</v>
      </c>
      <c r="S7" s="445">
        <f t="shared" si="5"/>
        <v>1</v>
      </c>
      <c r="T7" s="443">
        <v>4</v>
      </c>
      <c r="U7" s="443">
        <v>4</v>
      </c>
      <c r="V7" s="445">
        <f t="shared" si="6"/>
        <v>1</v>
      </c>
    </row>
    <row r="8" spans="1:22" ht="28.5" customHeight="1" x14ac:dyDescent="0.45">
      <c r="A8" s="438" t="s">
        <v>101</v>
      </c>
      <c r="B8" s="439">
        <v>5</v>
      </c>
      <c r="C8" s="439">
        <v>5</v>
      </c>
      <c r="D8" s="440">
        <f t="shared" si="0"/>
        <v>1</v>
      </c>
      <c r="E8" s="439">
        <v>7</v>
      </c>
      <c r="F8" s="439">
        <v>7</v>
      </c>
      <c r="G8" s="440">
        <f t="shared" si="1"/>
        <v>1</v>
      </c>
      <c r="H8" s="439">
        <v>1</v>
      </c>
      <c r="I8" s="439">
        <v>1</v>
      </c>
      <c r="J8" s="441">
        <f t="shared" si="2"/>
        <v>1</v>
      </c>
      <c r="K8" s="442">
        <v>7</v>
      </c>
      <c r="L8" s="439">
        <v>7</v>
      </c>
      <c r="M8" s="441">
        <f t="shared" si="3"/>
        <v>1</v>
      </c>
      <c r="N8" s="443">
        <v>3</v>
      </c>
      <c r="O8" s="444">
        <v>3</v>
      </c>
      <c r="P8" s="445">
        <f t="shared" si="4"/>
        <v>1</v>
      </c>
      <c r="Q8" s="443">
        <v>5</v>
      </c>
      <c r="R8" s="444">
        <v>5</v>
      </c>
      <c r="S8" s="445">
        <f t="shared" si="5"/>
        <v>1</v>
      </c>
      <c r="T8" s="443">
        <v>4</v>
      </c>
      <c r="U8" s="443">
        <v>4</v>
      </c>
      <c r="V8" s="445">
        <f t="shared" si="6"/>
        <v>1</v>
      </c>
    </row>
    <row r="9" spans="1:22" ht="27.75" x14ac:dyDescent="0.45">
      <c r="A9" s="438" t="s">
        <v>102</v>
      </c>
      <c r="B9" s="439">
        <v>7</v>
      </c>
      <c r="C9" s="439">
        <v>7</v>
      </c>
      <c r="D9" s="440">
        <f t="shared" si="0"/>
        <v>1</v>
      </c>
      <c r="E9" s="439">
        <v>4</v>
      </c>
      <c r="F9" s="439">
        <v>4</v>
      </c>
      <c r="G9" s="440">
        <f t="shared" si="1"/>
        <v>1</v>
      </c>
      <c r="H9" s="439"/>
      <c r="I9" s="439"/>
      <c r="J9" s="441"/>
      <c r="K9" s="442">
        <v>4</v>
      </c>
      <c r="L9" s="439">
        <v>4</v>
      </c>
      <c r="M9" s="441">
        <f t="shared" si="3"/>
        <v>1</v>
      </c>
      <c r="N9" s="443">
        <v>5</v>
      </c>
      <c r="O9" s="444">
        <v>5</v>
      </c>
      <c r="P9" s="445">
        <f t="shared" si="4"/>
        <v>1</v>
      </c>
      <c r="Q9" s="443">
        <v>3</v>
      </c>
      <c r="R9" s="444">
        <v>3</v>
      </c>
      <c r="S9" s="445">
        <f t="shared" si="5"/>
        <v>1</v>
      </c>
      <c r="T9" s="443">
        <v>5</v>
      </c>
      <c r="U9" s="443">
        <v>5</v>
      </c>
      <c r="V9" s="445">
        <f t="shared" si="6"/>
        <v>1</v>
      </c>
    </row>
    <row r="10" spans="1:22" ht="39" customHeight="1" x14ac:dyDescent="0.45">
      <c r="A10" s="438" t="s">
        <v>103</v>
      </c>
      <c r="B10" s="439">
        <v>6</v>
      </c>
      <c r="C10" s="439">
        <v>6</v>
      </c>
      <c r="D10" s="440">
        <f t="shared" si="0"/>
        <v>1</v>
      </c>
      <c r="E10" s="439">
        <v>3</v>
      </c>
      <c r="F10" s="439">
        <v>3</v>
      </c>
      <c r="G10" s="440">
        <f t="shared" si="1"/>
        <v>1</v>
      </c>
      <c r="H10" s="439">
        <v>5</v>
      </c>
      <c r="I10" s="439">
        <v>5</v>
      </c>
      <c r="J10" s="441">
        <f t="shared" ref="J10:J11" si="7">I10/H10</f>
        <v>1</v>
      </c>
      <c r="K10" s="442">
        <v>6</v>
      </c>
      <c r="L10" s="439">
        <v>6</v>
      </c>
      <c r="M10" s="441">
        <f t="shared" si="3"/>
        <v>1</v>
      </c>
      <c r="N10" s="443">
        <v>43</v>
      </c>
      <c r="O10" s="444">
        <v>43</v>
      </c>
      <c r="P10" s="445">
        <f t="shared" si="4"/>
        <v>1</v>
      </c>
      <c r="Q10" s="443">
        <v>4</v>
      </c>
      <c r="R10" s="444">
        <v>4</v>
      </c>
      <c r="S10" s="445">
        <f t="shared" si="5"/>
        <v>1</v>
      </c>
      <c r="T10" s="443">
        <v>6</v>
      </c>
      <c r="U10" s="443">
        <v>6</v>
      </c>
      <c r="V10" s="445">
        <f t="shared" si="6"/>
        <v>1</v>
      </c>
    </row>
    <row r="11" spans="1:22" ht="34.5" customHeight="1" x14ac:dyDescent="0.45">
      <c r="A11" s="438" t="s">
        <v>104</v>
      </c>
      <c r="B11" s="439">
        <v>46</v>
      </c>
      <c r="C11" s="439">
        <v>46</v>
      </c>
      <c r="D11" s="440">
        <f t="shared" si="0"/>
        <v>1</v>
      </c>
      <c r="E11" s="439">
        <v>40</v>
      </c>
      <c r="F11" s="439">
        <v>38</v>
      </c>
      <c r="G11" s="440">
        <f t="shared" si="1"/>
        <v>0.95</v>
      </c>
      <c r="H11" s="439">
        <v>40</v>
      </c>
      <c r="I11" s="439">
        <v>40</v>
      </c>
      <c r="J11" s="441">
        <f t="shared" si="7"/>
        <v>1</v>
      </c>
      <c r="K11" s="442">
        <v>32</v>
      </c>
      <c r="L11" s="439">
        <v>32</v>
      </c>
      <c r="M11" s="441">
        <f t="shared" si="3"/>
        <v>1</v>
      </c>
      <c r="N11" s="443">
        <v>6</v>
      </c>
      <c r="O11" s="444">
        <v>6</v>
      </c>
      <c r="P11" s="445">
        <f t="shared" si="4"/>
        <v>1</v>
      </c>
      <c r="Q11" s="443">
        <v>30</v>
      </c>
      <c r="R11" s="444">
        <v>30</v>
      </c>
      <c r="S11" s="445">
        <f t="shared" si="5"/>
        <v>1</v>
      </c>
      <c r="T11" s="443">
        <v>42</v>
      </c>
      <c r="U11" s="443">
        <v>42</v>
      </c>
      <c r="V11" s="445">
        <f t="shared" si="6"/>
        <v>1</v>
      </c>
    </row>
    <row r="12" spans="1:22" ht="24" customHeight="1" thickBot="1" x14ac:dyDescent="0.5">
      <c r="A12" s="446" t="s">
        <v>58</v>
      </c>
      <c r="B12" s="447">
        <f>SUM(B4:B11)</f>
        <v>125</v>
      </c>
      <c r="C12" s="447">
        <f>SUM(C4:C11)</f>
        <v>125</v>
      </c>
      <c r="D12" s="448">
        <v>0.98499999999999999</v>
      </c>
      <c r="E12" s="447">
        <f>SUM(E4:E11)</f>
        <v>121</v>
      </c>
      <c r="F12" s="447">
        <f>SUM(F4:F11)</f>
        <v>119</v>
      </c>
      <c r="G12" s="449">
        <f t="shared" si="1"/>
        <v>0.98347107438016534</v>
      </c>
      <c r="H12" s="447">
        <f>SUM(H4:H11)</f>
        <v>127</v>
      </c>
      <c r="I12" s="447">
        <f>SUM(I4:I11)</f>
        <v>127</v>
      </c>
      <c r="J12" s="450">
        <f>I12/H12</f>
        <v>1</v>
      </c>
      <c r="K12" s="451">
        <f>SUM(K4:K11)</f>
        <v>115</v>
      </c>
      <c r="L12" s="452">
        <f>SUM(L4:L11)</f>
        <v>115</v>
      </c>
      <c r="M12" s="453">
        <f t="shared" si="3"/>
        <v>1</v>
      </c>
      <c r="N12" s="451">
        <f>SUM(N4:N11)</f>
        <v>114</v>
      </c>
      <c r="O12" s="452">
        <f>SUM(O4:O11)</f>
        <v>114</v>
      </c>
      <c r="P12" s="445">
        <f t="shared" si="4"/>
        <v>1</v>
      </c>
      <c r="Q12" s="451">
        <f>SUM(Q4:Q11)</f>
        <v>113</v>
      </c>
      <c r="R12" s="452">
        <f>SUM(R4:R11)</f>
        <v>113</v>
      </c>
      <c r="S12" s="445">
        <f t="shared" si="5"/>
        <v>1</v>
      </c>
      <c r="T12" s="451">
        <f>SUM(T4:T11)</f>
        <v>141</v>
      </c>
      <c r="U12" s="451">
        <f>SUM(U4:U11)</f>
        <v>141</v>
      </c>
      <c r="V12" s="445">
        <f t="shared" si="6"/>
        <v>1</v>
      </c>
    </row>
    <row r="16" spans="1:22" ht="41.65" x14ac:dyDescent="0.45">
      <c r="A16" s="438" t="s">
        <v>105</v>
      </c>
      <c r="B16" s="439">
        <v>6</v>
      </c>
      <c r="C16" s="439">
        <v>4</v>
      </c>
      <c r="D16" s="440">
        <f t="shared" ref="D16" si="8">C16/B16</f>
        <v>0.66666666666666663</v>
      </c>
    </row>
  </sheetData>
  <mergeCells count="9">
    <mergeCell ref="Q2:S2"/>
    <mergeCell ref="T2:V2"/>
    <mergeCell ref="A1:V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50" zoomScaleNormal="50" workbookViewId="0">
      <selection activeCell="X10" sqref="X10"/>
    </sheetView>
  </sheetViews>
  <sheetFormatPr defaultColWidth="8.73046875" defaultRowHeight="13.9" x14ac:dyDescent="0.4"/>
  <cols>
    <col min="1" max="1" width="21.796875" style="5" customWidth="1"/>
    <col min="2" max="2" width="13.73046875" style="5" customWidth="1"/>
    <col min="3" max="3" width="12.73046875" style="5" customWidth="1"/>
    <col min="4" max="4" width="8.59765625" style="5" customWidth="1"/>
    <col min="5" max="5" width="12.59765625" style="5" customWidth="1"/>
    <col min="6" max="6" width="13" style="5" customWidth="1"/>
    <col min="7" max="7" width="10.19921875" style="5" customWidth="1"/>
    <col min="8" max="8" width="12.265625" style="5" customWidth="1"/>
    <col min="9" max="9" width="14.53125" style="5" customWidth="1"/>
    <col min="10" max="10" width="7.46484375" style="5" customWidth="1"/>
    <col min="11" max="14" width="8.73046875" style="5"/>
    <col min="15" max="15" width="22.33203125" style="5" customWidth="1"/>
    <col min="16" max="16384" width="8.73046875" style="5"/>
  </cols>
  <sheetData>
    <row r="1" spans="1:16" ht="27.5" customHeight="1" x14ac:dyDescent="0.45">
      <c r="A1" s="532" t="s">
        <v>28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6" ht="27" customHeight="1" x14ac:dyDescent="0.45">
      <c r="A2" s="532" t="s">
        <v>13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6" ht="25.5" customHeight="1" x14ac:dyDescent="0.4">
      <c r="A3" s="459"/>
      <c r="B3" s="531">
        <v>2017</v>
      </c>
      <c r="C3" s="511"/>
      <c r="D3" s="511"/>
      <c r="E3" s="531">
        <v>2018</v>
      </c>
      <c r="F3" s="511"/>
      <c r="G3" s="511"/>
      <c r="H3" s="531">
        <v>2019</v>
      </c>
      <c r="I3" s="511"/>
      <c r="J3" s="511"/>
      <c r="K3" s="531">
        <v>2020</v>
      </c>
      <c r="L3" s="511"/>
      <c r="M3" s="511"/>
    </row>
    <row r="4" spans="1:16" ht="89" customHeight="1" x14ac:dyDescent="0.4">
      <c r="A4" s="455"/>
      <c r="B4" s="456" t="s">
        <v>12</v>
      </c>
      <c r="C4" s="19" t="s">
        <v>27</v>
      </c>
      <c r="D4" s="19" t="s">
        <v>10</v>
      </c>
      <c r="E4" s="456" t="s">
        <v>12</v>
      </c>
      <c r="F4" s="19" t="s">
        <v>27</v>
      </c>
      <c r="G4" s="19" t="s">
        <v>10</v>
      </c>
      <c r="H4" s="456" t="s">
        <v>12</v>
      </c>
      <c r="I4" s="19" t="s">
        <v>27</v>
      </c>
      <c r="J4" s="19" t="s">
        <v>10</v>
      </c>
      <c r="K4" s="456" t="s">
        <v>12</v>
      </c>
      <c r="L4" s="19" t="s">
        <v>27</v>
      </c>
      <c r="M4" s="19" t="s">
        <v>10</v>
      </c>
      <c r="O4" s="456" t="s">
        <v>0</v>
      </c>
      <c r="P4" s="427" t="s">
        <v>10</v>
      </c>
    </row>
    <row r="5" spans="1:16" ht="22.5" customHeight="1" x14ac:dyDescent="0.4">
      <c r="A5" s="311" t="s">
        <v>5</v>
      </c>
      <c r="B5" s="460">
        <v>6</v>
      </c>
      <c r="C5" s="407">
        <v>0</v>
      </c>
      <c r="D5" s="461">
        <v>0</v>
      </c>
      <c r="E5" s="402">
        <v>3</v>
      </c>
      <c r="F5" s="402">
        <v>1</v>
      </c>
      <c r="G5" s="462">
        <f t="shared" ref="G5" si="0">F5/E5</f>
        <v>0.33333333333333331</v>
      </c>
      <c r="H5" s="400">
        <v>0</v>
      </c>
      <c r="I5" s="400"/>
      <c r="J5" s="463">
        <v>0</v>
      </c>
      <c r="K5" s="402">
        <v>3</v>
      </c>
      <c r="L5" s="402">
        <v>1</v>
      </c>
      <c r="M5" s="462">
        <v>0.33</v>
      </c>
      <c r="O5" s="311" t="s">
        <v>86</v>
      </c>
      <c r="P5" s="427">
        <v>0.33</v>
      </c>
    </row>
    <row r="6" spans="1:16" ht="22.5" customHeight="1" x14ac:dyDescent="0.4">
      <c r="A6" s="464" t="s">
        <v>9</v>
      </c>
      <c r="B6" s="119">
        <v>114</v>
      </c>
      <c r="C6" s="119">
        <v>41</v>
      </c>
      <c r="D6" s="465">
        <v>0.36</v>
      </c>
      <c r="E6" s="116">
        <v>113</v>
      </c>
      <c r="F6" s="116">
        <v>55</v>
      </c>
      <c r="G6" s="466">
        <v>0.49</v>
      </c>
      <c r="H6" s="116">
        <v>107</v>
      </c>
      <c r="I6" s="116">
        <v>48</v>
      </c>
      <c r="J6" s="467">
        <v>0.45</v>
      </c>
      <c r="K6" s="116">
        <v>106</v>
      </c>
      <c r="L6" s="116">
        <v>55</v>
      </c>
      <c r="M6" s="467">
        <v>0.52</v>
      </c>
      <c r="O6" s="457" t="s">
        <v>107</v>
      </c>
      <c r="P6" s="458">
        <v>0.52</v>
      </c>
    </row>
    <row r="7" spans="1:16" ht="30.5" customHeight="1" x14ac:dyDescent="0.4"/>
    <row r="8" spans="1:16" ht="30.5" customHeight="1" x14ac:dyDescent="0.4"/>
    <row r="9" spans="1:16" ht="30.5" customHeight="1" x14ac:dyDescent="0.4"/>
    <row r="10" spans="1:16" ht="30.5" customHeight="1" x14ac:dyDescent="0.4"/>
    <row r="11" spans="1:16" ht="30.5" customHeight="1" x14ac:dyDescent="0.4"/>
  </sheetData>
  <mergeCells count="6">
    <mergeCell ref="B3:D3"/>
    <mergeCell ref="E3:G3"/>
    <mergeCell ref="H3:J3"/>
    <mergeCell ref="K3:M3"/>
    <mergeCell ref="A1:M1"/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opLeftCell="I1" zoomScale="60" zoomScaleNormal="60" workbookViewId="0">
      <selection activeCell="M17" sqref="M17"/>
    </sheetView>
  </sheetViews>
  <sheetFormatPr defaultColWidth="8.73046875" defaultRowHeight="13.9" x14ac:dyDescent="0.4"/>
  <cols>
    <col min="1" max="1" width="19.796875" style="5" customWidth="1"/>
    <col min="2" max="2" width="6.06640625" style="5" customWidth="1"/>
    <col min="3" max="3" width="4.59765625" style="5" customWidth="1"/>
    <col min="4" max="4" width="5.796875" style="5" customWidth="1"/>
    <col min="5" max="5" width="5.06640625" style="5" customWidth="1"/>
    <col min="6" max="6" width="5.796875" style="5" customWidth="1"/>
    <col min="7" max="8" width="7.19921875" style="5" customWidth="1"/>
    <col min="9" max="9" width="7.46484375" style="5" customWidth="1"/>
    <col min="10" max="10" width="6" style="5" customWidth="1"/>
    <col min="11" max="11" width="5.73046875" style="5" customWidth="1"/>
    <col min="12" max="14" width="5.46484375" style="5" customWidth="1"/>
    <col min="15" max="15" width="6.59765625" style="5" customWidth="1"/>
    <col min="16" max="16" width="6.9296875" style="5" customWidth="1"/>
    <col min="17" max="17" width="7.33203125" style="5" customWidth="1"/>
    <col min="18" max="18" width="5.46484375" style="5" customWidth="1"/>
    <col min="19" max="22" width="4.9296875" style="5" customWidth="1"/>
    <col min="23" max="23" width="6.796875" style="5" customWidth="1"/>
    <col min="24" max="24" width="7.33203125" style="5" customWidth="1"/>
    <col min="25" max="16384" width="8.73046875" style="5"/>
  </cols>
  <sheetData>
    <row r="1" spans="1:24" ht="29" customHeight="1" x14ac:dyDescent="0.45">
      <c r="A1" s="474" t="s">
        <v>29</v>
      </c>
      <c r="B1" s="474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</row>
    <row r="2" spans="1:24" ht="25.5" customHeight="1" thickBot="1" x14ac:dyDescent="0.45">
      <c r="A2" s="411"/>
      <c r="B2" s="476">
        <v>2017</v>
      </c>
      <c r="C2" s="477"/>
      <c r="D2" s="477"/>
      <c r="E2" s="477"/>
      <c r="F2" s="477"/>
      <c r="G2" s="477"/>
      <c r="H2" s="477"/>
      <c r="I2" s="478"/>
      <c r="J2" s="483">
        <v>2018</v>
      </c>
      <c r="K2" s="477">
        <v>2018</v>
      </c>
      <c r="L2" s="477"/>
      <c r="M2" s="477"/>
      <c r="N2" s="477"/>
      <c r="O2" s="477"/>
      <c r="P2" s="477"/>
      <c r="Q2" s="478"/>
      <c r="R2" s="412"/>
      <c r="S2" s="490">
        <v>2019</v>
      </c>
      <c r="T2" s="477"/>
      <c r="U2" s="477"/>
      <c r="V2" s="477"/>
      <c r="W2" s="477"/>
      <c r="X2" s="477"/>
    </row>
    <row r="3" spans="1:24" ht="49.5" customHeight="1" x14ac:dyDescent="0.4">
      <c r="A3" s="488" t="s">
        <v>0</v>
      </c>
      <c r="B3" s="486" t="s">
        <v>11</v>
      </c>
      <c r="C3" s="479" t="s">
        <v>14</v>
      </c>
      <c r="D3" s="480"/>
      <c r="E3" s="481" t="s">
        <v>16</v>
      </c>
      <c r="F3" s="482" t="s">
        <v>10</v>
      </c>
      <c r="G3" s="107" t="s">
        <v>17</v>
      </c>
      <c r="H3" s="107" t="s">
        <v>18</v>
      </c>
      <c r="I3" s="130" t="s">
        <v>41</v>
      </c>
      <c r="J3" s="484" t="s">
        <v>11</v>
      </c>
      <c r="K3" s="479" t="s">
        <v>14</v>
      </c>
      <c r="L3" s="480"/>
      <c r="M3" s="481" t="s">
        <v>16</v>
      </c>
      <c r="N3" s="482" t="s">
        <v>10</v>
      </c>
      <c r="O3" s="107" t="s">
        <v>17</v>
      </c>
      <c r="P3" s="107" t="s">
        <v>18</v>
      </c>
      <c r="Q3" s="130" t="s">
        <v>42</v>
      </c>
      <c r="R3" s="484" t="s">
        <v>11</v>
      </c>
      <c r="S3" s="479" t="s">
        <v>14</v>
      </c>
      <c r="T3" s="480"/>
      <c r="U3" s="481" t="s">
        <v>16</v>
      </c>
      <c r="V3" s="482" t="s">
        <v>10</v>
      </c>
      <c r="W3" s="107" t="s">
        <v>17</v>
      </c>
      <c r="X3" s="107" t="s">
        <v>18</v>
      </c>
    </row>
    <row r="4" spans="1:24" ht="20" customHeight="1" x14ac:dyDescent="0.4">
      <c r="A4" s="489"/>
      <c r="B4" s="487"/>
      <c r="C4" s="39" t="s">
        <v>15</v>
      </c>
      <c r="D4" s="39" t="s">
        <v>10</v>
      </c>
      <c r="E4" s="39" t="s">
        <v>15</v>
      </c>
      <c r="F4" s="39" t="s">
        <v>10</v>
      </c>
      <c r="G4" s="39" t="s">
        <v>15</v>
      </c>
      <c r="H4" s="39" t="s">
        <v>15</v>
      </c>
      <c r="I4" s="42" t="s">
        <v>10</v>
      </c>
      <c r="J4" s="485"/>
      <c r="K4" s="39" t="s">
        <v>15</v>
      </c>
      <c r="L4" s="39" t="s">
        <v>10</v>
      </c>
      <c r="M4" s="39" t="s">
        <v>15</v>
      </c>
      <c r="N4" s="39" t="s">
        <v>10</v>
      </c>
      <c r="O4" s="39" t="s">
        <v>15</v>
      </c>
      <c r="P4" s="39" t="s">
        <v>15</v>
      </c>
      <c r="Q4" s="42" t="s">
        <v>10</v>
      </c>
      <c r="R4" s="485"/>
      <c r="S4" s="39" t="s">
        <v>15</v>
      </c>
      <c r="T4" s="39" t="s">
        <v>10</v>
      </c>
      <c r="U4" s="39" t="s">
        <v>15</v>
      </c>
      <c r="V4" s="39" t="s">
        <v>10</v>
      </c>
      <c r="W4" s="39" t="s">
        <v>15</v>
      </c>
      <c r="X4" s="39" t="s">
        <v>15</v>
      </c>
    </row>
    <row r="5" spans="1:24" ht="22.5" customHeight="1" x14ac:dyDescent="0.4">
      <c r="A5" s="7" t="s">
        <v>1</v>
      </c>
      <c r="B5" s="27">
        <v>36</v>
      </c>
      <c r="C5" s="40"/>
      <c r="D5" s="28"/>
      <c r="E5" s="29">
        <v>3</v>
      </c>
      <c r="F5" s="28">
        <f>E5/B5</f>
        <v>8.3333333333333329E-2</v>
      </c>
      <c r="G5" s="29">
        <v>24</v>
      </c>
      <c r="H5" s="29">
        <v>9</v>
      </c>
      <c r="I5" s="30">
        <f>(G5+H5)/B5</f>
        <v>0.91666666666666663</v>
      </c>
      <c r="J5" s="131">
        <v>30</v>
      </c>
      <c r="K5" s="40"/>
      <c r="L5" s="28"/>
      <c r="M5" s="29">
        <v>1</v>
      </c>
      <c r="N5" s="28">
        <f>M5/J5</f>
        <v>3.3333333333333333E-2</v>
      </c>
      <c r="O5" s="29">
        <v>19</v>
      </c>
      <c r="P5" s="29">
        <v>10</v>
      </c>
      <c r="Q5" s="30">
        <f>(P5+O5)/J5</f>
        <v>0.96666666666666667</v>
      </c>
      <c r="R5" s="128"/>
      <c r="S5" s="3"/>
      <c r="T5" s="71"/>
      <c r="U5" s="2"/>
      <c r="V5" s="3"/>
      <c r="W5" s="3"/>
      <c r="X5" s="3"/>
    </row>
    <row r="6" spans="1:24" ht="24.5" customHeight="1" x14ac:dyDescent="0.4">
      <c r="A6" s="7" t="s">
        <v>2</v>
      </c>
      <c r="B6" s="27">
        <v>15</v>
      </c>
      <c r="C6" s="40"/>
      <c r="D6" s="28"/>
      <c r="E6" s="29">
        <v>9</v>
      </c>
      <c r="F6" s="28">
        <f t="shared" ref="F6:F13" si="0">E6/B6</f>
        <v>0.6</v>
      </c>
      <c r="G6" s="29">
        <v>5</v>
      </c>
      <c r="H6" s="29">
        <v>1</v>
      </c>
      <c r="I6" s="30">
        <f t="shared" ref="I6:I13" si="1">(G6+H6)/B6</f>
        <v>0.4</v>
      </c>
      <c r="J6" s="131">
        <v>18</v>
      </c>
      <c r="K6" s="40"/>
      <c r="L6" s="28"/>
      <c r="M6" s="29">
        <v>8</v>
      </c>
      <c r="N6" s="28">
        <f t="shared" ref="N6:N13" si="2">M6/J6</f>
        <v>0.44444444444444442</v>
      </c>
      <c r="O6" s="29">
        <v>7</v>
      </c>
      <c r="P6" s="29">
        <v>3</v>
      </c>
      <c r="Q6" s="30">
        <f t="shared" ref="Q6:Q13" si="3">(P6+O6)/J6</f>
        <v>0.55555555555555558</v>
      </c>
      <c r="R6" s="128"/>
      <c r="S6" s="3"/>
      <c r="T6" s="71"/>
      <c r="U6" s="2"/>
      <c r="V6" s="3"/>
      <c r="W6" s="3"/>
      <c r="X6" s="3"/>
    </row>
    <row r="7" spans="1:24" ht="24.5" customHeight="1" x14ac:dyDescent="0.4">
      <c r="A7" s="7" t="s">
        <v>3</v>
      </c>
      <c r="B7" s="27">
        <v>4</v>
      </c>
      <c r="C7" s="40"/>
      <c r="D7" s="28"/>
      <c r="E7" s="29">
        <v>3</v>
      </c>
      <c r="F7" s="28">
        <f t="shared" si="0"/>
        <v>0.75</v>
      </c>
      <c r="G7" s="29"/>
      <c r="H7" s="29"/>
      <c r="I7" s="30"/>
      <c r="J7" s="131">
        <v>2</v>
      </c>
      <c r="K7" s="40"/>
      <c r="L7" s="28"/>
      <c r="M7" s="29">
        <v>1</v>
      </c>
      <c r="N7" s="28">
        <f t="shared" si="2"/>
        <v>0.5</v>
      </c>
      <c r="O7" s="29">
        <v>1</v>
      </c>
      <c r="P7" s="29"/>
      <c r="Q7" s="30">
        <f t="shared" si="3"/>
        <v>0.5</v>
      </c>
      <c r="R7" s="128"/>
      <c r="S7" s="3"/>
      <c r="T7" s="71"/>
      <c r="U7" s="2"/>
      <c r="V7" s="3"/>
      <c r="W7" s="3"/>
      <c r="X7" s="3"/>
    </row>
    <row r="8" spans="1:24" ht="24.5" customHeight="1" x14ac:dyDescent="0.4">
      <c r="A8" s="7" t="s">
        <v>4</v>
      </c>
      <c r="B8" s="27">
        <v>4</v>
      </c>
      <c r="C8" s="40"/>
      <c r="D8" s="28"/>
      <c r="E8" s="29">
        <v>1</v>
      </c>
      <c r="F8" s="28">
        <f t="shared" si="0"/>
        <v>0.25</v>
      </c>
      <c r="G8" s="29">
        <v>1</v>
      </c>
      <c r="H8" s="29">
        <v>2</v>
      </c>
      <c r="I8" s="30">
        <f t="shared" si="1"/>
        <v>0.75</v>
      </c>
      <c r="J8" s="131"/>
      <c r="K8" s="40"/>
      <c r="L8" s="28"/>
      <c r="M8" s="29"/>
      <c r="N8" s="28"/>
      <c r="O8" s="29"/>
      <c r="P8" s="29"/>
      <c r="Q8" s="30"/>
      <c r="R8" s="128"/>
      <c r="S8" s="3"/>
      <c r="T8" s="71"/>
      <c r="U8" s="2"/>
      <c r="V8" s="3"/>
      <c r="W8" s="3"/>
      <c r="X8" s="3"/>
    </row>
    <row r="9" spans="1:24" ht="24.5" customHeight="1" x14ac:dyDescent="0.4">
      <c r="A9" s="7" t="s">
        <v>5</v>
      </c>
      <c r="B9" s="27">
        <v>5</v>
      </c>
      <c r="C9" s="40"/>
      <c r="D9" s="28"/>
      <c r="E9" s="29">
        <v>2</v>
      </c>
      <c r="F9" s="28">
        <f t="shared" si="0"/>
        <v>0.4</v>
      </c>
      <c r="G9" s="29">
        <v>3</v>
      </c>
      <c r="H9" s="29"/>
      <c r="I9" s="30">
        <f t="shared" si="1"/>
        <v>0.6</v>
      </c>
      <c r="J9" s="131">
        <v>2</v>
      </c>
      <c r="K9" s="40"/>
      <c r="L9" s="28"/>
      <c r="M9" s="29">
        <v>1</v>
      </c>
      <c r="N9" s="28">
        <f t="shared" si="2"/>
        <v>0.5</v>
      </c>
      <c r="O9" s="29">
        <v>1</v>
      </c>
      <c r="P9" s="29"/>
      <c r="Q9" s="30">
        <f t="shared" si="3"/>
        <v>0.5</v>
      </c>
      <c r="R9" s="128"/>
      <c r="S9" s="3"/>
      <c r="T9" s="71"/>
      <c r="U9" s="2"/>
      <c r="V9" s="3"/>
      <c r="W9" s="3"/>
      <c r="X9" s="3"/>
    </row>
    <row r="10" spans="1:24" ht="24.5" customHeight="1" x14ac:dyDescent="0.4">
      <c r="A10" s="7" t="s">
        <v>6</v>
      </c>
      <c r="B10" s="27">
        <v>4</v>
      </c>
      <c r="C10" s="40"/>
      <c r="D10" s="28"/>
      <c r="E10" s="29">
        <v>1</v>
      </c>
      <c r="F10" s="28">
        <f t="shared" si="0"/>
        <v>0.25</v>
      </c>
      <c r="G10" s="29">
        <v>1</v>
      </c>
      <c r="H10" s="29">
        <v>2</v>
      </c>
      <c r="I10" s="30">
        <f t="shared" si="1"/>
        <v>0.75</v>
      </c>
      <c r="J10" s="131">
        <v>5</v>
      </c>
      <c r="K10" s="40"/>
      <c r="L10" s="28"/>
      <c r="M10" s="29"/>
      <c r="N10" s="28"/>
      <c r="O10" s="29">
        <v>3</v>
      </c>
      <c r="P10" s="29">
        <v>2</v>
      </c>
      <c r="Q10" s="30">
        <f t="shared" si="3"/>
        <v>1</v>
      </c>
      <c r="R10" s="128"/>
      <c r="S10" s="3"/>
      <c r="T10" s="71"/>
      <c r="U10" s="2"/>
      <c r="V10" s="3"/>
      <c r="W10" s="3"/>
      <c r="X10" s="3"/>
    </row>
    <row r="11" spans="1:24" ht="24.5" customHeight="1" x14ac:dyDescent="0.4">
      <c r="A11" s="7" t="s">
        <v>7</v>
      </c>
      <c r="B11" s="27">
        <v>31</v>
      </c>
      <c r="C11" s="40"/>
      <c r="D11" s="28"/>
      <c r="E11" s="29">
        <v>3</v>
      </c>
      <c r="F11" s="28">
        <f t="shared" si="0"/>
        <v>9.6774193548387094E-2</v>
      </c>
      <c r="G11" s="29">
        <v>5</v>
      </c>
      <c r="H11" s="29">
        <v>23</v>
      </c>
      <c r="I11" s="30">
        <f t="shared" si="1"/>
        <v>0.90322580645161288</v>
      </c>
      <c r="J11" s="131">
        <v>40</v>
      </c>
      <c r="K11" s="40"/>
      <c r="L11" s="28"/>
      <c r="M11" s="29">
        <v>1</v>
      </c>
      <c r="N11" s="28">
        <f t="shared" si="2"/>
        <v>2.5000000000000001E-2</v>
      </c>
      <c r="O11" s="29">
        <v>16</v>
      </c>
      <c r="P11" s="29">
        <v>23</v>
      </c>
      <c r="Q11" s="30">
        <f t="shared" si="3"/>
        <v>0.97499999999999998</v>
      </c>
      <c r="R11" s="128"/>
      <c r="S11" s="3"/>
      <c r="T11" s="71"/>
      <c r="U11" s="2"/>
      <c r="V11" s="3"/>
      <c r="W11" s="3"/>
      <c r="X11" s="3"/>
    </row>
    <row r="12" spans="1:24" ht="30.5" customHeight="1" x14ac:dyDescent="0.4">
      <c r="A12" s="7" t="s">
        <v>8</v>
      </c>
      <c r="B12" s="27">
        <v>7</v>
      </c>
      <c r="C12" s="40"/>
      <c r="D12" s="28"/>
      <c r="E12" s="29">
        <v>2</v>
      </c>
      <c r="F12" s="28">
        <f t="shared" si="0"/>
        <v>0.2857142857142857</v>
      </c>
      <c r="G12" s="29">
        <v>3</v>
      </c>
      <c r="H12" s="29">
        <v>2</v>
      </c>
      <c r="I12" s="30">
        <f t="shared" si="1"/>
        <v>0.7142857142857143</v>
      </c>
      <c r="J12" s="131">
        <v>5</v>
      </c>
      <c r="K12" s="40"/>
      <c r="L12" s="28"/>
      <c r="M12" s="29"/>
      <c r="N12" s="28"/>
      <c r="O12" s="29">
        <v>3</v>
      </c>
      <c r="P12" s="29">
        <v>2</v>
      </c>
      <c r="Q12" s="30">
        <f t="shared" si="3"/>
        <v>1</v>
      </c>
      <c r="R12" s="128"/>
      <c r="S12" s="3"/>
      <c r="T12" s="71"/>
      <c r="U12" s="2"/>
      <c r="V12" s="3"/>
      <c r="W12" s="3"/>
      <c r="X12" s="3"/>
    </row>
    <row r="13" spans="1:24" ht="30.5" customHeight="1" x14ac:dyDescent="0.4">
      <c r="A13" s="8" t="s">
        <v>9</v>
      </c>
      <c r="B13" s="57">
        <f>SUM(B5:B12)</f>
        <v>106</v>
      </c>
      <c r="C13" s="41">
        <f>SUM(C5:C12)</f>
        <v>0</v>
      </c>
      <c r="D13" s="32">
        <f t="shared" ref="D13" si="4">C13/B13</f>
        <v>0</v>
      </c>
      <c r="E13" s="122">
        <f>SUM(E5:E12)</f>
        <v>24</v>
      </c>
      <c r="F13" s="32">
        <f t="shared" si="0"/>
        <v>0.22641509433962265</v>
      </c>
      <c r="G13" s="122">
        <f>SUM(G5:G12)</f>
        <v>42</v>
      </c>
      <c r="H13" s="122">
        <f>SUM(H5:H12)</f>
        <v>39</v>
      </c>
      <c r="I13" s="127">
        <f t="shared" si="1"/>
        <v>0.76415094339622647</v>
      </c>
      <c r="J13" s="132">
        <f>SUM(J5:J12)</f>
        <v>102</v>
      </c>
      <c r="K13" s="41">
        <f t="shared" ref="K13:M13" si="5">SUM(K5:K12)</f>
        <v>0</v>
      </c>
      <c r="L13" s="41">
        <f t="shared" si="5"/>
        <v>0</v>
      </c>
      <c r="M13" s="41">
        <f t="shared" si="5"/>
        <v>12</v>
      </c>
      <c r="N13" s="32">
        <f t="shared" si="2"/>
        <v>0.11764705882352941</v>
      </c>
      <c r="O13" s="122">
        <f>SUM(O5:O12)</f>
        <v>50</v>
      </c>
      <c r="P13" s="122">
        <f>SUM(P5:P12)</f>
        <v>40</v>
      </c>
      <c r="Q13" s="127">
        <f t="shared" si="3"/>
        <v>0.88235294117647056</v>
      </c>
      <c r="R13" s="121"/>
      <c r="S13" s="72"/>
      <c r="T13" s="73"/>
      <c r="U13" s="73"/>
      <c r="V13" s="74"/>
      <c r="W13" s="74"/>
      <c r="X13" s="74"/>
    </row>
    <row r="14" spans="1:24" ht="24.5" customHeight="1" thickBot="1" x14ac:dyDescent="0.45">
      <c r="A14" s="8" t="s">
        <v>25</v>
      </c>
      <c r="B14" s="31"/>
      <c r="C14" s="36"/>
      <c r="D14" s="37">
        <v>0.02</v>
      </c>
      <c r="E14" s="33"/>
      <c r="F14" s="37">
        <v>0.21</v>
      </c>
      <c r="G14" s="33"/>
      <c r="H14" s="33"/>
      <c r="I14" s="38">
        <v>0.36</v>
      </c>
      <c r="J14" s="133"/>
      <c r="K14" s="36"/>
      <c r="L14" s="37"/>
      <c r="M14" s="33"/>
      <c r="N14" s="37"/>
      <c r="O14" s="33"/>
      <c r="P14" s="33"/>
      <c r="Q14" s="38"/>
      <c r="R14" s="129"/>
      <c r="S14" s="77"/>
      <c r="T14" s="15"/>
      <c r="U14" s="15"/>
      <c r="V14" s="16"/>
      <c r="W14" s="16"/>
      <c r="X14" s="16"/>
    </row>
  </sheetData>
  <mergeCells count="14">
    <mergeCell ref="A1:X1"/>
    <mergeCell ref="B2:I2"/>
    <mergeCell ref="C3:D3"/>
    <mergeCell ref="E3:F3"/>
    <mergeCell ref="K3:L3"/>
    <mergeCell ref="M3:N3"/>
    <mergeCell ref="S3:T3"/>
    <mergeCell ref="U3:V3"/>
    <mergeCell ref="J2:Q2"/>
    <mergeCell ref="J3:J4"/>
    <mergeCell ref="R3:R4"/>
    <mergeCell ref="B3:B4"/>
    <mergeCell ref="A3:A4"/>
    <mergeCell ref="S2:X2"/>
  </mergeCells>
  <pageMargins left="0.28000000000000003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50" zoomScaleNormal="50" workbookViewId="0">
      <selection activeCell="R18" sqref="R18"/>
    </sheetView>
  </sheetViews>
  <sheetFormatPr defaultColWidth="8.73046875" defaultRowHeight="13.9" x14ac:dyDescent="0.4"/>
  <cols>
    <col min="1" max="1" width="19.265625" style="5" customWidth="1"/>
    <col min="2" max="2" width="5.33203125" style="5" customWidth="1"/>
    <col min="3" max="3" width="4.265625" style="5" customWidth="1"/>
    <col min="4" max="5" width="5.796875" style="5" customWidth="1"/>
    <col min="6" max="6" width="6.9296875" style="5" customWidth="1"/>
    <col min="7" max="7" width="5.06640625" style="5" customWidth="1"/>
    <col min="8" max="8" width="6.06640625" style="5" customWidth="1"/>
    <col min="9" max="9" width="6.59765625" style="5" customWidth="1"/>
    <col min="10" max="14" width="5.73046875" style="5" customWidth="1"/>
    <col min="15" max="15" width="8.9296875" style="5" customWidth="1"/>
    <col min="16" max="16" width="6.53125" style="5" customWidth="1"/>
    <col min="17" max="17" width="5.265625" style="5" customWidth="1"/>
    <col min="18" max="18" width="6.53125" style="5" customWidth="1"/>
    <col min="19" max="19" width="5.46484375" style="5" customWidth="1"/>
    <col min="20" max="29" width="4.9296875" style="5" customWidth="1"/>
    <col min="30" max="16384" width="8.73046875" style="5"/>
  </cols>
  <sheetData>
    <row r="1" spans="1:29" ht="29" customHeight="1" thickBot="1" x14ac:dyDescent="0.5">
      <c r="A1" s="491" t="s">
        <v>30</v>
      </c>
      <c r="B1" s="492"/>
      <c r="C1" s="492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</row>
    <row r="2" spans="1:29" ht="25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500"/>
      <c r="K2" s="494">
        <v>2018</v>
      </c>
      <c r="L2" s="495"/>
      <c r="M2" s="495"/>
      <c r="N2" s="495"/>
      <c r="O2" s="495"/>
      <c r="P2" s="495"/>
      <c r="Q2" s="495"/>
      <c r="R2" s="495"/>
      <c r="S2" s="496"/>
      <c r="T2" s="497">
        <v>2019</v>
      </c>
      <c r="U2" s="495"/>
      <c r="V2" s="495"/>
      <c r="W2" s="495"/>
      <c r="X2" s="495"/>
      <c r="Y2" s="495"/>
      <c r="Z2" s="495"/>
      <c r="AA2" s="495"/>
      <c r="AB2" s="495"/>
      <c r="AC2" s="496"/>
    </row>
    <row r="3" spans="1:29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109" t="s">
        <v>22</v>
      </c>
      <c r="H3" s="109" t="s">
        <v>23</v>
      </c>
      <c r="I3" s="110" t="s">
        <v>10</v>
      </c>
      <c r="J3" s="78" t="s">
        <v>24</v>
      </c>
      <c r="K3" s="108" t="s">
        <v>11</v>
      </c>
      <c r="L3" s="498" t="s">
        <v>19</v>
      </c>
      <c r="M3" s="499"/>
      <c r="N3" s="498" t="s">
        <v>21</v>
      </c>
      <c r="O3" s="499"/>
      <c r="P3" s="109" t="s">
        <v>22</v>
      </c>
      <c r="Q3" s="109" t="s">
        <v>23</v>
      </c>
      <c r="R3" s="110" t="s">
        <v>10</v>
      </c>
      <c r="S3" s="53" t="s">
        <v>24</v>
      </c>
      <c r="T3" s="136" t="s">
        <v>11</v>
      </c>
      <c r="U3" s="498" t="s">
        <v>19</v>
      </c>
      <c r="V3" s="499"/>
      <c r="W3" s="498" t="s">
        <v>21</v>
      </c>
      <c r="X3" s="499"/>
      <c r="Y3" s="498" t="s">
        <v>22</v>
      </c>
      <c r="Z3" s="499" t="s">
        <v>10</v>
      </c>
      <c r="AA3" s="498" t="s">
        <v>23</v>
      </c>
      <c r="AB3" s="499" t="s">
        <v>10</v>
      </c>
      <c r="AC3" s="78" t="s">
        <v>24</v>
      </c>
    </row>
    <row r="4" spans="1:29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52" t="s">
        <v>20</v>
      </c>
      <c r="I4" s="45" t="s">
        <v>10</v>
      </c>
      <c r="J4" s="79"/>
      <c r="K4" s="47"/>
      <c r="L4" s="52" t="s">
        <v>20</v>
      </c>
      <c r="M4" s="45" t="s">
        <v>10</v>
      </c>
      <c r="N4" s="52" t="s">
        <v>20</v>
      </c>
      <c r="O4" s="45" t="s">
        <v>10</v>
      </c>
      <c r="P4" s="52" t="s">
        <v>20</v>
      </c>
      <c r="Q4" s="52" t="s">
        <v>20</v>
      </c>
      <c r="R4" s="45" t="s">
        <v>10</v>
      </c>
      <c r="S4" s="46"/>
      <c r="T4" s="44"/>
      <c r="U4" s="52" t="s">
        <v>20</v>
      </c>
      <c r="V4" s="45" t="s">
        <v>10</v>
      </c>
      <c r="W4" s="52" t="s">
        <v>20</v>
      </c>
      <c r="X4" s="45" t="s">
        <v>10</v>
      </c>
      <c r="Y4" s="52" t="s">
        <v>20</v>
      </c>
      <c r="Z4" s="45" t="s">
        <v>10</v>
      </c>
      <c r="AA4" s="52" t="s">
        <v>20</v>
      </c>
      <c r="AB4" s="45" t="s">
        <v>10</v>
      </c>
      <c r="AC4" s="79"/>
    </row>
    <row r="5" spans="1:29" ht="30.5" customHeight="1" x14ac:dyDescent="0.4">
      <c r="A5" s="7" t="s">
        <v>1</v>
      </c>
      <c r="B5" s="27">
        <v>31</v>
      </c>
      <c r="C5" s="59">
        <v>5</v>
      </c>
      <c r="D5" s="60">
        <f>C5/B5</f>
        <v>0.16129032258064516</v>
      </c>
      <c r="E5" s="40">
        <v>19</v>
      </c>
      <c r="F5" s="28">
        <f>E5/B5</f>
        <v>0.61290322580645162</v>
      </c>
      <c r="G5" s="29">
        <v>7</v>
      </c>
      <c r="H5" s="61"/>
      <c r="I5" s="28">
        <f>(G5+H5)/B5</f>
        <v>0.22580645161290322</v>
      </c>
      <c r="J5" s="80"/>
      <c r="K5" s="134">
        <v>30</v>
      </c>
      <c r="L5" s="59"/>
      <c r="M5" s="60"/>
      <c r="N5" s="40">
        <v>30</v>
      </c>
      <c r="O5" s="28">
        <f>N5/K5</f>
        <v>1</v>
      </c>
      <c r="P5" s="29"/>
      <c r="Q5" s="61"/>
      <c r="R5" s="28">
        <f>(Q5+P5)/K5</f>
        <v>0</v>
      </c>
      <c r="S5" s="62"/>
      <c r="T5" s="34"/>
      <c r="U5" s="71"/>
      <c r="V5" s="71"/>
      <c r="W5" s="71"/>
      <c r="X5" s="71"/>
      <c r="Y5" s="2"/>
      <c r="Z5" s="3"/>
      <c r="AA5" s="4"/>
      <c r="AB5" s="3"/>
      <c r="AC5" s="12"/>
    </row>
    <row r="6" spans="1:29" ht="30.5" customHeight="1" x14ac:dyDescent="0.4">
      <c r="A6" s="7" t="s">
        <v>2</v>
      </c>
      <c r="B6" s="27">
        <v>7</v>
      </c>
      <c r="C6" s="59">
        <v>3</v>
      </c>
      <c r="D6" s="60">
        <f t="shared" ref="D6:D13" si="0">C6/B6</f>
        <v>0.42857142857142855</v>
      </c>
      <c r="E6" s="40">
        <v>4</v>
      </c>
      <c r="F6" s="28">
        <f t="shared" ref="F6:F13" si="1">E6/B6</f>
        <v>0.5714285714285714</v>
      </c>
      <c r="G6" s="29"/>
      <c r="H6" s="61"/>
      <c r="I6" s="28">
        <v>0</v>
      </c>
      <c r="J6" s="80"/>
      <c r="K6" s="27">
        <v>6</v>
      </c>
      <c r="L6" s="59">
        <v>5</v>
      </c>
      <c r="M6" s="60"/>
      <c r="N6" s="40"/>
      <c r="O6" s="28">
        <f t="shared" ref="O6:O13" si="2">N6/K6</f>
        <v>0</v>
      </c>
      <c r="P6" s="29">
        <v>1</v>
      </c>
      <c r="Q6" s="61"/>
      <c r="R6" s="28">
        <f t="shared" ref="R6:R13" si="3">(Q6+P6)/K6</f>
        <v>0.16666666666666666</v>
      </c>
      <c r="S6" s="62"/>
      <c r="T6" s="34"/>
      <c r="U6" s="71"/>
      <c r="V6" s="71"/>
      <c r="W6" s="71"/>
      <c r="X6" s="71"/>
      <c r="Y6" s="2"/>
      <c r="Z6" s="3"/>
      <c r="AA6" s="4"/>
      <c r="AB6" s="3"/>
      <c r="AC6" s="12"/>
    </row>
    <row r="7" spans="1:29" ht="30.5" customHeight="1" x14ac:dyDescent="0.4">
      <c r="A7" s="7" t="s">
        <v>3</v>
      </c>
      <c r="B7" s="27">
        <v>1</v>
      </c>
      <c r="C7" s="59"/>
      <c r="D7" s="60"/>
      <c r="E7" s="40">
        <v>1</v>
      </c>
      <c r="F7" s="28">
        <f t="shared" si="1"/>
        <v>1</v>
      </c>
      <c r="G7" s="29"/>
      <c r="H7" s="61"/>
      <c r="I7" s="28">
        <v>0</v>
      </c>
      <c r="J7" s="80"/>
      <c r="K7" s="27">
        <v>1</v>
      </c>
      <c r="L7" s="59"/>
      <c r="M7" s="60"/>
      <c r="N7" s="40">
        <v>1</v>
      </c>
      <c r="O7" s="28">
        <f t="shared" si="2"/>
        <v>1</v>
      </c>
      <c r="P7" s="29"/>
      <c r="Q7" s="61"/>
      <c r="R7" s="28">
        <f t="shared" si="3"/>
        <v>0</v>
      </c>
      <c r="S7" s="62"/>
      <c r="T7" s="34"/>
      <c r="U7" s="71"/>
      <c r="V7" s="71"/>
      <c r="W7" s="71"/>
      <c r="X7" s="71"/>
      <c r="Y7" s="2"/>
      <c r="Z7" s="3"/>
      <c r="AA7" s="4"/>
      <c r="AB7" s="3"/>
      <c r="AC7" s="12"/>
    </row>
    <row r="8" spans="1:29" ht="30.5" customHeight="1" x14ac:dyDescent="0.4">
      <c r="A8" s="7" t="s">
        <v>4</v>
      </c>
      <c r="B8" s="27">
        <v>1</v>
      </c>
      <c r="C8" s="59"/>
      <c r="D8" s="60"/>
      <c r="E8" s="40">
        <v>1</v>
      </c>
      <c r="F8" s="28">
        <f t="shared" si="1"/>
        <v>1</v>
      </c>
      <c r="G8" s="29"/>
      <c r="H8" s="61"/>
      <c r="I8" s="28">
        <v>0</v>
      </c>
      <c r="J8" s="80"/>
      <c r="K8" s="27"/>
      <c r="L8" s="59"/>
      <c r="M8" s="60"/>
      <c r="N8" s="40"/>
      <c r="O8" s="28"/>
      <c r="P8" s="29"/>
      <c r="Q8" s="61"/>
      <c r="R8" s="28">
        <v>0</v>
      </c>
      <c r="S8" s="62"/>
      <c r="T8" s="34"/>
      <c r="U8" s="71"/>
      <c r="V8" s="71"/>
      <c r="W8" s="71"/>
      <c r="X8" s="71"/>
      <c r="Y8" s="2"/>
      <c r="Z8" s="3"/>
      <c r="AA8" s="4"/>
      <c r="AB8" s="3"/>
      <c r="AC8" s="12"/>
    </row>
    <row r="9" spans="1:29" ht="30.5" customHeight="1" x14ac:dyDescent="0.4">
      <c r="A9" s="7" t="s">
        <v>5</v>
      </c>
      <c r="B9" s="27">
        <v>4</v>
      </c>
      <c r="C9" s="59">
        <v>2</v>
      </c>
      <c r="D9" s="60">
        <f t="shared" si="0"/>
        <v>0.5</v>
      </c>
      <c r="E9" s="40">
        <v>2</v>
      </c>
      <c r="F9" s="28">
        <f t="shared" si="1"/>
        <v>0.5</v>
      </c>
      <c r="G9" s="29"/>
      <c r="H9" s="61"/>
      <c r="I9" s="28">
        <v>0</v>
      </c>
      <c r="J9" s="80"/>
      <c r="K9" s="27">
        <v>1</v>
      </c>
      <c r="L9" s="59"/>
      <c r="M9" s="60"/>
      <c r="N9" s="40">
        <v>1</v>
      </c>
      <c r="O9" s="28">
        <f t="shared" si="2"/>
        <v>1</v>
      </c>
      <c r="P9" s="29"/>
      <c r="Q9" s="61"/>
      <c r="R9" s="28">
        <f t="shared" si="3"/>
        <v>0</v>
      </c>
      <c r="S9" s="62"/>
      <c r="T9" s="34"/>
      <c r="U9" s="71"/>
      <c r="V9" s="71"/>
      <c r="W9" s="71"/>
      <c r="X9" s="71"/>
      <c r="Y9" s="2"/>
      <c r="Z9" s="3"/>
      <c r="AA9" s="4"/>
      <c r="AB9" s="3"/>
      <c r="AC9" s="12"/>
    </row>
    <row r="10" spans="1:29" ht="30.5" customHeight="1" x14ac:dyDescent="0.4">
      <c r="A10" s="7" t="s">
        <v>6</v>
      </c>
      <c r="B10" s="27">
        <v>4</v>
      </c>
      <c r="C10" s="59"/>
      <c r="D10" s="60"/>
      <c r="E10" s="40">
        <v>2</v>
      </c>
      <c r="F10" s="28">
        <f t="shared" si="1"/>
        <v>0.5</v>
      </c>
      <c r="G10" s="29">
        <v>2</v>
      </c>
      <c r="H10" s="61"/>
      <c r="I10" s="28">
        <f t="shared" ref="I10:I13" si="4">(G10+H10)/B10</f>
        <v>0.5</v>
      </c>
      <c r="J10" s="80"/>
      <c r="K10" s="27">
        <v>4</v>
      </c>
      <c r="L10" s="59"/>
      <c r="M10" s="60"/>
      <c r="N10" s="40">
        <v>4</v>
      </c>
      <c r="O10" s="28">
        <f t="shared" si="2"/>
        <v>1</v>
      </c>
      <c r="P10" s="29"/>
      <c r="Q10" s="61"/>
      <c r="R10" s="28">
        <f t="shared" si="3"/>
        <v>0</v>
      </c>
      <c r="S10" s="62"/>
      <c r="T10" s="34"/>
      <c r="U10" s="71"/>
      <c r="V10" s="71"/>
      <c r="W10" s="71"/>
      <c r="X10" s="71"/>
      <c r="Y10" s="2"/>
      <c r="Z10" s="3"/>
      <c r="AA10" s="4"/>
      <c r="AB10" s="3"/>
      <c r="AC10" s="12"/>
    </row>
    <row r="11" spans="1:29" ht="30.5" customHeight="1" x14ac:dyDescent="0.4">
      <c r="A11" s="7" t="s">
        <v>7</v>
      </c>
      <c r="B11" s="27">
        <v>23</v>
      </c>
      <c r="C11" s="59"/>
      <c r="D11" s="60"/>
      <c r="E11" s="40">
        <v>14</v>
      </c>
      <c r="F11" s="28">
        <f t="shared" si="1"/>
        <v>0.60869565217391308</v>
      </c>
      <c r="G11" s="29">
        <v>7</v>
      </c>
      <c r="H11" s="29">
        <v>2</v>
      </c>
      <c r="I11" s="28">
        <f t="shared" si="4"/>
        <v>0.39130434782608697</v>
      </c>
      <c r="J11" s="80"/>
      <c r="K11" s="27">
        <v>36</v>
      </c>
      <c r="L11" s="59"/>
      <c r="M11" s="60"/>
      <c r="N11" s="40">
        <v>29</v>
      </c>
      <c r="O11" s="28">
        <f t="shared" si="2"/>
        <v>0.80555555555555558</v>
      </c>
      <c r="P11" s="29">
        <v>7</v>
      </c>
      <c r="Q11" s="29"/>
      <c r="R11" s="28">
        <f t="shared" si="3"/>
        <v>0.19444444444444445</v>
      </c>
      <c r="S11" s="62"/>
      <c r="T11" s="34"/>
      <c r="U11" s="71"/>
      <c r="V11" s="71"/>
      <c r="W11" s="71"/>
      <c r="X11" s="71"/>
      <c r="Y11" s="2"/>
      <c r="Z11" s="3"/>
      <c r="AA11" s="4"/>
      <c r="AB11" s="3"/>
      <c r="AC11" s="12"/>
    </row>
    <row r="12" spans="1:29" ht="30.5" customHeight="1" x14ac:dyDescent="0.4">
      <c r="A12" s="7" t="s">
        <v>8</v>
      </c>
      <c r="B12" s="27">
        <v>7</v>
      </c>
      <c r="C12" s="59">
        <v>3</v>
      </c>
      <c r="D12" s="60">
        <f t="shared" si="0"/>
        <v>0.42857142857142855</v>
      </c>
      <c r="E12" s="40">
        <v>4</v>
      </c>
      <c r="F12" s="28">
        <f t="shared" si="1"/>
        <v>0.5714285714285714</v>
      </c>
      <c r="G12" s="29"/>
      <c r="H12" s="61"/>
      <c r="I12" s="28">
        <v>0</v>
      </c>
      <c r="J12" s="80"/>
      <c r="K12" s="27">
        <v>2</v>
      </c>
      <c r="L12" s="59"/>
      <c r="M12" s="60"/>
      <c r="N12" s="40">
        <v>2</v>
      </c>
      <c r="O12" s="28">
        <f t="shared" si="2"/>
        <v>1</v>
      </c>
      <c r="P12" s="29"/>
      <c r="Q12" s="61"/>
      <c r="R12" s="28">
        <f t="shared" si="3"/>
        <v>0</v>
      </c>
      <c r="S12" s="62"/>
      <c r="T12" s="34"/>
      <c r="U12" s="71"/>
      <c r="V12" s="71"/>
      <c r="W12" s="71"/>
      <c r="X12" s="71"/>
      <c r="Y12" s="2"/>
      <c r="Z12" s="3"/>
      <c r="AA12" s="4"/>
      <c r="AB12" s="3"/>
      <c r="AC12" s="12"/>
    </row>
    <row r="13" spans="1:29" ht="23.55" customHeight="1" x14ac:dyDescent="0.4">
      <c r="A13" s="8" t="s">
        <v>9</v>
      </c>
      <c r="B13" s="57">
        <f>SUM(B5:B12)</f>
        <v>78</v>
      </c>
      <c r="C13" s="41">
        <f>SUM(C5:C12)</f>
        <v>13</v>
      </c>
      <c r="D13" s="63">
        <f t="shared" si="0"/>
        <v>0.16666666666666666</v>
      </c>
      <c r="E13" s="56">
        <f>SUM(E5:E12)</f>
        <v>47</v>
      </c>
      <c r="F13" s="32">
        <f t="shared" si="1"/>
        <v>0.60256410256410253</v>
      </c>
      <c r="G13" s="56">
        <f>SUM(G5:G12)</f>
        <v>16</v>
      </c>
      <c r="H13" s="41">
        <f>SUM(H5:H12)</f>
        <v>2</v>
      </c>
      <c r="I13" s="32">
        <f t="shared" si="4"/>
        <v>0.23076923076923078</v>
      </c>
      <c r="J13" s="81"/>
      <c r="K13" s="135">
        <f>SUM(K5:K12)</f>
        <v>80</v>
      </c>
      <c r="L13" s="56">
        <f t="shared" ref="L13:N13" si="5">SUM(L5:L12)</f>
        <v>5</v>
      </c>
      <c r="M13" s="56">
        <f t="shared" si="5"/>
        <v>0</v>
      </c>
      <c r="N13" s="56">
        <f t="shared" si="5"/>
        <v>67</v>
      </c>
      <c r="O13" s="32">
        <f t="shared" si="2"/>
        <v>0.83750000000000002</v>
      </c>
      <c r="P13" s="56">
        <f>SUM(P5:P12)</f>
        <v>8</v>
      </c>
      <c r="Q13" s="56">
        <f>SUM(Q5:Q12)</f>
        <v>0</v>
      </c>
      <c r="R13" s="32">
        <f t="shared" si="3"/>
        <v>0.1</v>
      </c>
      <c r="S13" s="58"/>
      <c r="T13" s="137"/>
      <c r="U13" s="73"/>
      <c r="V13" s="73"/>
      <c r="W13" s="73"/>
      <c r="X13" s="73"/>
      <c r="Y13" s="73"/>
      <c r="Z13" s="74"/>
      <c r="AA13" s="75"/>
      <c r="AB13" s="74"/>
      <c r="AC13" s="76"/>
    </row>
    <row r="14" spans="1:29" ht="26" customHeight="1" thickBot="1" x14ac:dyDescent="0.45">
      <c r="A14" s="8" t="s">
        <v>26</v>
      </c>
      <c r="B14" s="31"/>
      <c r="C14" s="36"/>
      <c r="D14" s="64">
        <v>0.12</v>
      </c>
      <c r="E14" s="55"/>
      <c r="F14" s="37">
        <v>0.6</v>
      </c>
      <c r="G14" s="55"/>
      <c r="H14" s="36"/>
      <c r="I14" s="37">
        <v>0.04</v>
      </c>
      <c r="J14" s="82"/>
      <c r="K14" s="31"/>
      <c r="L14" s="36"/>
      <c r="M14" s="64"/>
      <c r="N14" s="55"/>
      <c r="O14" s="37"/>
      <c r="P14" s="55"/>
      <c r="Q14" s="36"/>
      <c r="R14" s="138"/>
      <c r="S14" s="54"/>
      <c r="T14" s="35"/>
      <c r="U14" s="15"/>
      <c r="V14" s="15"/>
      <c r="W14" s="15"/>
      <c r="X14" s="15"/>
      <c r="Y14" s="15"/>
      <c r="Z14" s="16"/>
      <c r="AA14" s="17"/>
      <c r="AB14" s="16"/>
      <c r="AC14" s="18"/>
    </row>
  </sheetData>
  <mergeCells count="12">
    <mergeCell ref="A1:AC1"/>
    <mergeCell ref="K2:S2"/>
    <mergeCell ref="T2:AC2"/>
    <mergeCell ref="C3:D3"/>
    <mergeCell ref="E3:F3"/>
    <mergeCell ref="B2:J2"/>
    <mergeCell ref="L3:M3"/>
    <mergeCell ref="N3:O3"/>
    <mergeCell ref="U3:V3"/>
    <mergeCell ref="W3:X3"/>
    <mergeCell ref="Y3:Z3"/>
    <mergeCell ref="AA3:AB3"/>
  </mergeCells>
  <pageMargins left="0.3" right="0.34" top="0.75" bottom="0.7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="60" zoomScaleNormal="60" workbookViewId="0">
      <selection activeCell="I19" sqref="I19"/>
    </sheetView>
  </sheetViews>
  <sheetFormatPr defaultColWidth="8.73046875" defaultRowHeight="13.9" x14ac:dyDescent="0.4"/>
  <cols>
    <col min="1" max="1" width="10.9296875" style="5" customWidth="1"/>
    <col min="2" max="2" width="4.9296875" style="5" customWidth="1"/>
    <col min="3" max="3" width="3.53125" style="5" customWidth="1"/>
    <col min="4" max="4" width="4.46484375" style="5" customWidth="1"/>
    <col min="5" max="5" width="4.9296875" style="5" customWidth="1"/>
    <col min="6" max="6" width="5.796875" style="5" customWidth="1"/>
    <col min="7" max="12" width="4.9296875" style="5" customWidth="1"/>
    <col min="13" max="13" width="3.53125" style="5" customWidth="1"/>
    <col min="14" max="14" width="4.19921875" style="5" customWidth="1"/>
    <col min="15" max="15" width="4.9296875" style="5" customWidth="1"/>
    <col min="16" max="16" width="5.53125" style="5" customWidth="1"/>
    <col min="17" max="17" width="4.265625" style="5" customWidth="1"/>
    <col min="18" max="18" width="3.53125" style="5" customWidth="1"/>
    <col min="19" max="20" width="4.9296875" style="5" customWidth="1"/>
    <col min="21" max="21" width="4.19921875" style="5" customWidth="1"/>
    <col min="22" max="22" width="4" style="5" customWidth="1"/>
    <col min="23" max="23" width="4.9296875" style="5" customWidth="1"/>
    <col min="24" max="24" width="4" style="5" customWidth="1"/>
    <col min="25" max="25" width="4.19921875" style="5" customWidth="1"/>
    <col min="26" max="26" width="3.796875" style="5" customWidth="1"/>
    <col min="27" max="27" width="4.9296875" style="5" customWidth="1"/>
    <col min="28" max="28" width="4" style="5" customWidth="1"/>
    <col min="29" max="30" width="4.9296875" style="5" customWidth="1"/>
    <col min="31" max="16384" width="8.73046875" style="5"/>
  </cols>
  <sheetData>
    <row r="1" spans="1:30" ht="29" customHeight="1" thickBot="1" x14ac:dyDescent="0.5">
      <c r="A1" s="491" t="s">
        <v>31</v>
      </c>
      <c r="B1" s="492"/>
      <c r="C1" s="492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0" ht="25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494">
        <v>2018</v>
      </c>
      <c r="M2" s="495"/>
      <c r="N2" s="495"/>
      <c r="O2" s="495"/>
      <c r="P2" s="495"/>
      <c r="Q2" s="495"/>
      <c r="R2" s="495"/>
      <c r="S2" s="495"/>
      <c r="T2" s="496"/>
      <c r="U2" s="497">
        <v>2019</v>
      </c>
      <c r="V2" s="495"/>
      <c r="W2" s="495"/>
      <c r="X2" s="495"/>
      <c r="Y2" s="495"/>
      <c r="Z2" s="495"/>
      <c r="AA2" s="495"/>
      <c r="AB2" s="495"/>
      <c r="AC2" s="495"/>
      <c r="AD2" s="496"/>
    </row>
    <row r="3" spans="1:30" ht="89" customHeight="1" x14ac:dyDescent="0.4">
      <c r="A3" s="6" t="s">
        <v>0</v>
      </c>
      <c r="B3" s="319" t="s">
        <v>11</v>
      </c>
      <c r="C3" s="479" t="s">
        <v>19</v>
      </c>
      <c r="D3" s="480"/>
      <c r="E3" s="479" t="s">
        <v>21</v>
      </c>
      <c r="F3" s="480"/>
      <c r="G3" s="312" t="s">
        <v>22</v>
      </c>
      <c r="H3" s="430"/>
      <c r="I3" s="312" t="s">
        <v>23</v>
      </c>
      <c r="J3" s="313" t="s">
        <v>10</v>
      </c>
      <c r="K3" s="320" t="s">
        <v>24</v>
      </c>
      <c r="L3" s="319" t="s">
        <v>11</v>
      </c>
      <c r="M3" s="479" t="s">
        <v>19</v>
      </c>
      <c r="N3" s="480"/>
      <c r="O3" s="479" t="s">
        <v>21</v>
      </c>
      <c r="P3" s="480"/>
      <c r="Q3" s="312" t="s">
        <v>22</v>
      </c>
      <c r="R3" s="312" t="s">
        <v>23</v>
      </c>
      <c r="S3" s="415" t="s">
        <v>81</v>
      </c>
      <c r="T3" s="321" t="s">
        <v>24</v>
      </c>
      <c r="U3" s="322" t="s">
        <v>11</v>
      </c>
      <c r="V3" s="479" t="s">
        <v>19</v>
      </c>
      <c r="W3" s="480"/>
      <c r="X3" s="479" t="s">
        <v>21</v>
      </c>
      <c r="Y3" s="480"/>
      <c r="Z3" s="479" t="s">
        <v>22</v>
      </c>
      <c r="AA3" s="480" t="s">
        <v>10</v>
      </c>
      <c r="AB3" s="479" t="s">
        <v>23</v>
      </c>
      <c r="AC3" s="480" t="s">
        <v>10</v>
      </c>
      <c r="AD3" s="313" t="s">
        <v>24</v>
      </c>
    </row>
    <row r="4" spans="1:30" ht="22.05" customHeight="1" x14ac:dyDescent="0.4">
      <c r="A4" s="43"/>
      <c r="B4" s="323"/>
      <c r="C4" s="324" t="s">
        <v>20</v>
      </c>
      <c r="D4" s="325" t="s">
        <v>10</v>
      </c>
      <c r="E4" s="324" t="s">
        <v>20</v>
      </c>
      <c r="F4" s="325" t="s">
        <v>10</v>
      </c>
      <c r="G4" s="324" t="s">
        <v>20</v>
      </c>
      <c r="H4" s="324" t="s">
        <v>10</v>
      </c>
      <c r="I4" s="324" t="s">
        <v>20</v>
      </c>
      <c r="J4" s="325" t="s">
        <v>10</v>
      </c>
      <c r="K4" s="326"/>
      <c r="L4" s="327"/>
      <c r="M4" s="324" t="s">
        <v>20</v>
      </c>
      <c r="N4" s="325" t="s">
        <v>10</v>
      </c>
      <c r="O4" s="324" t="s">
        <v>20</v>
      </c>
      <c r="P4" s="325" t="s">
        <v>10</v>
      </c>
      <c r="Q4" s="324" t="s">
        <v>20</v>
      </c>
      <c r="R4" s="324" t="s">
        <v>20</v>
      </c>
      <c r="S4" s="325" t="s">
        <v>10</v>
      </c>
      <c r="T4" s="328"/>
      <c r="U4" s="329"/>
      <c r="V4" s="324" t="s">
        <v>20</v>
      </c>
      <c r="W4" s="325" t="s">
        <v>10</v>
      </c>
      <c r="X4" s="324" t="s">
        <v>20</v>
      </c>
      <c r="Y4" s="325" t="s">
        <v>10</v>
      </c>
      <c r="Z4" s="324" t="s">
        <v>20</v>
      </c>
      <c r="AA4" s="325" t="s">
        <v>10</v>
      </c>
      <c r="AB4" s="324" t="s">
        <v>20</v>
      </c>
      <c r="AC4" s="325" t="s">
        <v>10</v>
      </c>
      <c r="AD4" s="325"/>
    </row>
    <row r="5" spans="1:30" ht="30.5" customHeight="1" x14ac:dyDescent="0.4">
      <c r="A5" s="7" t="s">
        <v>1</v>
      </c>
      <c r="B5" s="330">
        <v>43</v>
      </c>
      <c r="C5" s="331"/>
      <c r="D5" s="332"/>
      <c r="E5" s="333">
        <v>17</v>
      </c>
      <c r="F5" s="334">
        <f>E5/B5</f>
        <v>0.39534883720930231</v>
      </c>
      <c r="G5" s="335">
        <v>21</v>
      </c>
      <c r="H5" s="334">
        <f>G5/B5</f>
        <v>0.48837209302325579</v>
      </c>
      <c r="I5" s="335">
        <v>5</v>
      </c>
      <c r="J5" s="334">
        <f>I5/B5</f>
        <v>0.11627906976744186</v>
      </c>
      <c r="K5" s="336"/>
      <c r="L5" s="337">
        <v>36</v>
      </c>
      <c r="M5" s="190"/>
      <c r="N5" s="190">
        <v>0</v>
      </c>
      <c r="O5" s="338">
        <v>14</v>
      </c>
      <c r="P5" s="339">
        <f>O5/L5</f>
        <v>0.3888888888888889</v>
      </c>
      <c r="Q5" s="189">
        <v>15</v>
      </c>
      <c r="R5" s="191">
        <v>7</v>
      </c>
      <c r="S5" s="190">
        <f>(R5+Q5)/L5</f>
        <v>0.61111111111111116</v>
      </c>
      <c r="T5" s="192"/>
      <c r="U5" s="34"/>
      <c r="V5" s="71"/>
      <c r="W5" s="71"/>
      <c r="X5" s="71"/>
      <c r="Y5" s="71"/>
      <c r="Z5" s="2"/>
      <c r="AA5" s="3"/>
      <c r="AB5" s="4"/>
      <c r="AC5" s="3"/>
      <c r="AD5" s="4"/>
    </row>
    <row r="6" spans="1:30" ht="30.5" customHeight="1" x14ac:dyDescent="0.4">
      <c r="A6" s="7" t="s">
        <v>2</v>
      </c>
      <c r="B6" s="330">
        <v>15</v>
      </c>
      <c r="C6" s="331"/>
      <c r="D6" s="332"/>
      <c r="E6" s="333">
        <v>12</v>
      </c>
      <c r="F6" s="334">
        <f t="shared" ref="F6:F12" si="0">E6/B6</f>
        <v>0.8</v>
      </c>
      <c r="G6" s="335">
        <v>3</v>
      </c>
      <c r="H6" s="334">
        <f t="shared" ref="H6:H13" si="1">G6/B6</f>
        <v>0.2</v>
      </c>
      <c r="I6" s="335"/>
      <c r="J6" s="334">
        <f t="shared" ref="J6:J13" si="2">I6/B6</f>
        <v>0</v>
      </c>
      <c r="K6" s="336"/>
      <c r="L6" s="337">
        <v>19</v>
      </c>
      <c r="M6" s="190"/>
      <c r="N6" s="190">
        <v>0</v>
      </c>
      <c r="O6" s="338">
        <v>11</v>
      </c>
      <c r="P6" s="339">
        <f t="shared" ref="P6:P13" si="3">O6/L6</f>
        <v>0.57894736842105265</v>
      </c>
      <c r="Q6" s="189">
        <v>6</v>
      </c>
      <c r="R6" s="191">
        <v>2</v>
      </c>
      <c r="S6" s="190">
        <f t="shared" ref="S6:S13" si="4">(R6+Q6)/L6</f>
        <v>0.42105263157894735</v>
      </c>
      <c r="T6" s="192"/>
      <c r="U6" s="34"/>
      <c r="V6" s="71"/>
      <c r="W6" s="71"/>
      <c r="X6" s="71"/>
      <c r="Y6" s="71"/>
      <c r="Z6" s="2"/>
      <c r="AA6" s="3"/>
      <c r="AB6" s="4"/>
      <c r="AC6" s="3"/>
      <c r="AD6" s="12"/>
    </row>
    <row r="7" spans="1:30" ht="30.5" customHeight="1" x14ac:dyDescent="0.4">
      <c r="A7" s="7" t="s">
        <v>3</v>
      </c>
      <c r="B7" s="330">
        <v>4</v>
      </c>
      <c r="C7" s="331"/>
      <c r="D7" s="332"/>
      <c r="E7" s="333">
        <v>4</v>
      </c>
      <c r="F7" s="334">
        <f t="shared" si="0"/>
        <v>1</v>
      </c>
      <c r="G7" s="335"/>
      <c r="H7" s="334">
        <f t="shared" si="1"/>
        <v>0</v>
      </c>
      <c r="I7" s="335"/>
      <c r="J7" s="334">
        <f t="shared" si="2"/>
        <v>0</v>
      </c>
      <c r="K7" s="336"/>
      <c r="L7" s="337">
        <v>2</v>
      </c>
      <c r="M7" s="190"/>
      <c r="N7" s="190">
        <v>0</v>
      </c>
      <c r="O7" s="338">
        <v>2</v>
      </c>
      <c r="P7" s="339">
        <f t="shared" si="3"/>
        <v>1</v>
      </c>
      <c r="Q7" s="189"/>
      <c r="R7" s="191"/>
      <c r="S7" s="190">
        <f t="shared" si="4"/>
        <v>0</v>
      </c>
      <c r="T7" s="192"/>
      <c r="U7" s="34"/>
      <c r="V7" s="71"/>
      <c r="W7" s="71"/>
      <c r="X7" s="71"/>
      <c r="Y7" s="71"/>
      <c r="Z7" s="2"/>
      <c r="AA7" s="3"/>
      <c r="AB7" s="4"/>
      <c r="AC7" s="3"/>
      <c r="AD7" s="12"/>
    </row>
    <row r="8" spans="1:30" ht="30.5" customHeight="1" x14ac:dyDescent="0.4">
      <c r="A8" s="7" t="s">
        <v>4</v>
      </c>
      <c r="B8" s="330">
        <v>4</v>
      </c>
      <c r="C8" s="331"/>
      <c r="D8" s="332"/>
      <c r="E8" s="333">
        <v>3</v>
      </c>
      <c r="F8" s="334">
        <f t="shared" si="0"/>
        <v>0.75</v>
      </c>
      <c r="G8" s="335">
        <v>1</v>
      </c>
      <c r="H8" s="334">
        <f t="shared" si="1"/>
        <v>0.25</v>
      </c>
      <c r="I8" s="335"/>
      <c r="J8" s="334">
        <f t="shared" si="2"/>
        <v>0</v>
      </c>
      <c r="K8" s="336"/>
      <c r="L8" s="337"/>
      <c r="M8" s="190"/>
      <c r="N8" s="190"/>
      <c r="O8" s="338"/>
      <c r="P8" s="339">
        <v>0</v>
      </c>
      <c r="Q8" s="189"/>
      <c r="R8" s="191"/>
      <c r="S8" s="190">
        <v>0</v>
      </c>
      <c r="T8" s="192"/>
      <c r="U8" s="34"/>
      <c r="V8" s="71"/>
      <c r="W8" s="71"/>
      <c r="X8" s="71"/>
      <c r="Y8" s="71"/>
      <c r="Z8" s="2"/>
      <c r="AA8" s="3"/>
      <c r="AB8" s="4"/>
      <c r="AC8" s="3"/>
      <c r="AD8" s="12"/>
    </row>
    <row r="9" spans="1:30" ht="30.5" customHeight="1" x14ac:dyDescent="0.4">
      <c r="A9" s="7" t="s">
        <v>5</v>
      </c>
      <c r="B9" s="330">
        <v>6</v>
      </c>
      <c r="C9" s="331"/>
      <c r="D9" s="332"/>
      <c r="E9" s="333">
        <v>6</v>
      </c>
      <c r="F9" s="334">
        <f t="shared" si="0"/>
        <v>1</v>
      </c>
      <c r="G9" s="335"/>
      <c r="H9" s="334">
        <f t="shared" si="1"/>
        <v>0</v>
      </c>
      <c r="I9" s="335"/>
      <c r="J9" s="334">
        <f t="shared" si="2"/>
        <v>0</v>
      </c>
      <c r="K9" s="336"/>
      <c r="L9" s="337">
        <v>3</v>
      </c>
      <c r="M9" s="190"/>
      <c r="N9" s="190">
        <v>0</v>
      </c>
      <c r="O9" s="338">
        <v>1</v>
      </c>
      <c r="P9" s="339">
        <f t="shared" si="3"/>
        <v>0.33333333333333331</v>
      </c>
      <c r="Q9" s="189">
        <v>1</v>
      </c>
      <c r="R9" s="191">
        <v>1</v>
      </c>
      <c r="S9" s="190">
        <f t="shared" si="4"/>
        <v>0.66666666666666663</v>
      </c>
      <c r="T9" s="192"/>
      <c r="U9" s="34"/>
      <c r="V9" s="71"/>
      <c r="W9" s="71"/>
      <c r="X9" s="71"/>
      <c r="Y9" s="71"/>
      <c r="Z9" s="2"/>
      <c r="AA9" s="3"/>
      <c r="AB9" s="4"/>
      <c r="AC9" s="3"/>
      <c r="AD9" s="12"/>
    </row>
    <row r="10" spans="1:30" ht="30.5" customHeight="1" x14ac:dyDescent="0.4">
      <c r="A10" s="7" t="s">
        <v>6</v>
      </c>
      <c r="B10" s="330">
        <v>4</v>
      </c>
      <c r="C10" s="331"/>
      <c r="D10" s="332"/>
      <c r="E10" s="333">
        <v>2</v>
      </c>
      <c r="F10" s="334">
        <f t="shared" si="0"/>
        <v>0.5</v>
      </c>
      <c r="G10" s="335">
        <v>2</v>
      </c>
      <c r="H10" s="334">
        <f t="shared" si="1"/>
        <v>0.5</v>
      </c>
      <c r="I10" s="335"/>
      <c r="J10" s="334">
        <f t="shared" si="2"/>
        <v>0</v>
      </c>
      <c r="K10" s="336"/>
      <c r="L10" s="337">
        <v>5</v>
      </c>
      <c r="M10" s="190"/>
      <c r="N10" s="190">
        <v>0</v>
      </c>
      <c r="O10" s="338">
        <v>3</v>
      </c>
      <c r="P10" s="339">
        <f t="shared" si="3"/>
        <v>0.6</v>
      </c>
      <c r="Q10" s="189">
        <v>2</v>
      </c>
      <c r="R10" s="191"/>
      <c r="S10" s="190">
        <f t="shared" si="4"/>
        <v>0.4</v>
      </c>
      <c r="T10" s="192"/>
      <c r="U10" s="34"/>
      <c r="V10" s="71"/>
      <c r="W10" s="71"/>
      <c r="X10" s="71"/>
      <c r="Y10" s="71"/>
      <c r="Z10" s="2"/>
      <c r="AA10" s="3"/>
      <c r="AB10" s="4"/>
      <c r="AC10" s="3"/>
      <c r="AD10" s="12"/>
    </row>
    <row r="11" spans="1:30" ht="30.5" customHeight="1" x14ac:dyDescent="0.4">
      <c r="A11" s="7" t="s">
        <v>7</v>
      </c>
      <c r="B11" s="330">
        <v>31</v>
      </c>
      <c r="C11" s="331"/>
      <c r="D11" s="332"/>
      <c r="E11" s="333">
        <v>16</v>
      </c>
      <c r="F11" s="334">
        <f t="shared" si="0"/>
        <v>0.5161290322580645</v>
      </c>
      <c r="G11" s="335">
        <v>15</v>
      </c>
      <c r="H11" s="334">
        <f t="shared" si="1"/>
        <v>0.4838709677419355</v>
      </c>
      <c r="I11" s="335"/>
      <c r="J11" s="334">
        <f t="shared" si="2"/>
        <v>0</v>
      </c>
      <c r="K11" s="336"/>
      <c r="L11" s="337">
        <v>42</v>
      </c>
      <c r="M11" s="190"/>
      <c r="N11" s="190">
        <v>0</v>
      </c>
      <c r="O11" s="338">
        <v>7</v>
      </c>
      <c r="P11" s="339">
        <f t="shared" si="3"/>
        <v>0.16666666666666666</v>
      </c>
      <c r="Q11" s="189">
        <v>26</v>
      </c>
      <c r="R11" s="191">
        <v>9</v>
      </c>
      <c r="S11" s="190">
        <f t="shared" si="4"/>
        <v>0.83333333333333337</v>
      </c>
      <c r="T11" s="192"/>
      <c r="U11" s="34"/>
      <c r="V11" s="71"/>
      <c r="W11" s="71"/>
      <c r="X11" s="71"/>
      <c r="Y11" s="71"/>
      <c r="Z11" s="2"/>
      <c r="AA11" s="3"/>
      <c r="AB11" s="4"/>
      <c r="AC11" s="3"/>
      <c r="AD11" s="12"/>
    </row>
    <row r="12" spans="1:30" ht="30.5" customHeight="1" x14ac:dyDescent="0.4">
      <c r="A12" s="7" t="s">
        <v>8</v>
      </c>
      <c r="B12" s="330">
        <v>7</v>
      </c>
      <c r="C12" s="331"/>
      <c r="D12" s="332"/>
      <c r="E12" s="333">
        <v>3</v>
      </c>
      <c r="F12" s="334">
        <f t="shared" si="0"/>
        <v>0.42857142857142855</v>
      </c>
      <c r="G12" s="335">
        <v>4</v>
      </c>
      <c r="H12" s="334">
        <f t="shared" si="1"/>
        <v>0.5714285714285714</v>
      </c>
      <c r="I12" s="335"/>
      <c r="J12" s="334">
        <f t="shared" si="2"/>
        <v>0</v>
      </c>
      <c r="K12" s="336"/>
      <c r="L12" s="337">
        <v>6</v>
      </c>
      <c r="M12" s="190"/>
      <c r="N12" s="190">
        <v>0</v>
      </c>
      <c r="O12" s="338">
        <v>5</v>
      </c>
      <c r="P12" s="339">
        <f t="shared" si="3"/>
        <v>0.83333333333333337</v>
      </c>
      <c r="Q12" s="189">
        <v>1</v>
      </c>
      <c r="R12" s="191"/>
      <c r="S12" s="190">
        <f t="shared" si="4"/>
        <v>0.16666666666666666</v>
      </c>
      <c r="T12" s="192"/>
      <c r="U12" s="34"/>
      <c r="V12" s="71"/>
      <c r="W12" s="71"/>
      <c r="X12" s="71"/>
      <c r="Y12" s="71"/>
      <c r="Z12" s="2"/>
      <c r="AA12" s="3"/>
      <c r="AB12" s="4"/>
      <c r="AC12" s="3"/>
      <c r="AD12" s="12"/>
    </row>
    <row r="13" spans="1:30" ht="23.55" customHeight="1" x14ac:dyDescent="0.4">
      <c r="A13" s="8" t="s">
        <v>9</v>
      </c>
      <c r="B13" s="340">
        <f>SUM(B5:B12)</f>
        <v>114</v>
      </c>
      <c r="C13" s="341">
        <f>SUM(C5:C12)</f>
        <v>0</v>
      </c>
      <c r="D13" s="342">
        <f t="shared" ref="D13" si="5">C13/B13</f>
        <v>0</v>
      </c>
      <c r="E13" s="343">
        <f>SUM(E5:E12)</f>
        <v>63</v>
      </c>
      <c r="F13" s="344">
        <f t="shared" ref="F13" si="6">E13/B13</f>
        <v>0.55263157894736847</v>
      </c>
      <c r="G13" s="343">
        <f>SUM(G5:G12)</f>
        <v>46</v>
      </c>
      <c r="H13" s="334">
        <f t="shared" si="1"/>
        <v>0.40350877192982454</v>
      </c>
      <c r="I13" s="341">
        <f>SUM(I5:I12)</f>
        <v>5</v>
      </c>
      <c r="J13" s="334">
        <f t="shared" si="2"/>
        <v>4.3859649122807015E-2</v>
      </c>
      <c r="K13" s="345"/>
      <c r="L13" s="346">
        <f>SUM(L5:L12)</f>
        <v>113</v>
      </c>
      <c r="M13" s="347">
        <f t="shared" ref="M13:R13" si="7">SUM(M5:M12)</f>
        <v>0</v>
      </c>
      <c r="N13" s="347">
        <f t="shared" si="7"/>
        <v>0</v>
      </c>
      <c r="O13" s="347">
        <f t="shared" si="7"/>
        <v>43</v>
      </c>
      <c r="P13" s="348">
        <f t="shared" si="3"/>
        <v>0.38053097345132741</v>
      </c>
      <c r="Q13" s="347">
        <f t="shared" si="7"/>
        <v>51</v>
      </c>
      <c r="R13" s="347">
        <f t="shared" si="7"/>
        <v>19</v>
      </c>
      <c r="S13" s="74">
        <f t="shared" si="4"/>
        <v>0.61946902654867253</v>
      </c>
      <c r="T13" s="76"/>
      <c r="U13" s="137"/>
      <c r="V13" s="73"/>
      <c r="W13" s="73"/>
      <c r="X13" s="73"/>
      <c r="Y13" s="73"/>
      <c r="Z13" s="73"/>
      <c r="AA13" s="74"/>
      <c r="AB13" s="75"/>
      <c r="AC13" s="74"/>
      <c r="AD13" s="76"/>
    </row>
    <row r="14" spans="1:30" ht="26" customHeight="1" thickBot="1" x14ac:dyDescent="0.45">
      <c r="A14" s="8" t="s">
        <v>26</v>
      </c>
      <c r="B14" s="349"/>
      <c r="C14" s="350"/>
      <c r="D14" s="351">
        <v>2.3E-3</v>
      </c>
      <c r="E14" s="352"/>
      <c r="F14" s="353">
        <v>0.41</v>
      </c>
      <c r="G14" s="352"/>
      <c r="H14" s="352"/>
      <c r="I14" s="352"/>
      <c r="J14" s="353">
        <v>0.13</v>
      </c>
      <c r="K14" s="354"/>
      <c r="L14" s="355"/>
      <c r="M14" s="77"/>
      <c r="N14" s="77"/>
      <c r="O14" s="356"/>
      <c r="P14" s="15"/>
      <c r="Q14" s="15"/>
      <c r="R14" s="17"/>
      <c r="S14" s="357"/>
      <c r="T14" s="18"/>
      <c r="U14" s="35"/>
      <c r="V14" s="15"/>
      <c r="W14" s="15"/>
      <c r="X14" s="15"/>
      <c r="Y14" s="15"/>
      <c r="Z14" s="15"/>
      <c r="AA14" s="16"/>
      <c r="AB14" s="17"/>
      <c r="AC14" s="16"/>
      <c r="AD14" s="18"/>
    </row>
  </sheetData>
  <mergeCells count="12">
    <mergeCell ref="B2:K2"/>
    <mergeCell ref="A1:AD1"/>
    <mergeCell ref="L2:T2"/>
    <mergeCell ref="U2:AD2"/>
    <mergeCell ref="M3:N3"/>
    <mergeCell ref="O3:P3"/>
    <mergeCell ref="V3:W3"/>
    <mergeCell ref="X3:Y3"/>
    <mergeCell ref="Z3:AA3"/>
    <mergeCell ref="AB3:AC3"/>
    <mergeCell ref="C3:D3"/>
    <mergeCell ref="E3:F3"/>
  </mergeCells>
  <pageMargins left="0.31" right="0.39" top="0.8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60" zoomScaleNormal="60" workbookViewId="0">
      <selection activeCell="V10" sqref="V10"/>
    </sheetView>
  </sheetViews>
  <sheetFormatPr defaultColWidth="8.73046875" defaultRowHeight="13.9" x14ac:dyDescent="0.4"/>
  <cols>
    <col min="1" max="1" width="13.46484375" style="5" customWidth="1"/>
    <col min="2" max="2" width="5.33203125" style="5" customWidth="1"/>
    <col min="3" max="3" width="4.46484375" style="5" customWidth="1"/>
    <col min="4" max="4" width="5.796875" style="5" customWidth="1"/>
    <col min="5" max="5" width="4.73046875" style="5" customWidth="1"/>
    <col min="6" max="6" width="6.9296875" style="5" customWidth="1"/>
    <col min="7" max="7" width="7.59765625" style="5" customWidth="1"/>
    <col min="8" max="8" width="8.46484375" style="5" customWidth="1"/>
    <col min="9" max="11" width="5.73046875" style="5" customWidth="1"/>
    <col min="12" max="12" width="4.33203125" style="5" customWidth="1"/>
    <col min="13" max="13" width="8" style="5" customWidth="1"/>
    <col min="14" max="14" width="4.33203125" style="5" customWidth="1"/>
    <col min="15" max="15" width="6.9296875" style="5" customWidth="1"/>
    <col min="16" max="16" width="7.796875" style="5" customWidth="1"/>
    <col min="17" max="17" width="7.59765625" style="5" customWidth="1"/>
    <col min="18" max="18" width="5.59765625" style="5" customWidth="1"/>
    <col min="19" max="19" width="5.46484375" style="5" customWidth="1"/>
    <col min="20" max="20" width="4.9296875" style="5" customWidth="1"/>
    <col min="21" max="21" width="4.19921875" style="5" customWidth="1"/>
    <col min="22" max="28" width="4.9296875" style="5" customWidth="1"/>
    <col min="29" max="16384" width="8.73046875" style="5"/>
  </cols>
  <sheetData>
    <row r="1" spans="1:28" ht="29" customHeight="1" thickBot="1" x14ac:dyDescent="0.5">
      <c r="A1" s="491" t="s">
        <v>32</v>
      </c>
      <c r="B1" s="492"/>
      <c r="C1" s="492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</row>
    <row r="2" spans="1:28" ht="25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500"/>
      <c r="K2" s="494">
        <v>2018</v>
      </c>
      <c r="L2" s="495"/>
      <c r="M2" s="495"/>
      <c r="N2" s="495"/>
      <c r="O2" s="495"/>
      <c r="P2" s="495"/>
      <c r="Q2" s="495"/>
      <c r="R2" s="495"/>
      <c r="S2" s="500"/>
      <c r="T2" s="494">
        <v>2019</v>
      </c>
      <c r="U2" s="501"/>
      <c r="V2" s="501"/>
      <c r="W2" s="501"/>
      <c r="X2" s="495"/>
      <c r="Y2" s="495"/>
      <c r="Z2" s="495"/>
      <c r="AA2" s="495"/>
      <c r="AB2" s="496"/>
    </row>
    <row r="3" spans="1:28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109" t="s">
        <v>22</v>
      </c>
      <c r="H3" s="109" t="s">
        <v>23</v>
      </c>
      <c r="I3" s="110" t="s">
        <v>10</v>
      </c>
      <c r="J3" s="78" t="s">
        <v>24</v>
      </c>
      <c r="K3" s="108" t="s">
        <v>11</v>
      </c>
      <c r="L3" s="498" t="s">
        <v>19</v>
      </c>
      <c r="M3" s="499"/>
      <c r="N3" s="498" t="s">
        <v>21</v>
      </c>
      <c r="O3" s="499"/>
      <c r="P3" s="109" t="s">
        <v>22</v>
      </c>
      <c r="Q3" s="109" t="s">
        <v>23</v>
      </c>
      <c r="R3" s="110" t="s">
        <v>10</v>
      </c>
      <c r="S3" s="78" t="s">
        <v>24</v>
      </c>
      <c r="T3" s="108" t="s">
        <v>11</v>
      </c>
      <c r="U3" s="498" t="s">
        <v>19</v>
      </c>
      <c r="V3" s="499"/>
      <c r="W3" s="498" t="s">
        <v>21</v>
      </c>
      <c r="X3" s="499"/>
      <c r="Y3" s="109" t="s">
        <v>22</v>
      </c>
      <c r="Z3" s="498" t="s">
        <v>23</v>
      </c>
      <c r="AA3" s="499" t="s">
        <v>10</v>
      </c>
      <c r="AB3" s="53" t="s">
        <v>24</v>
      </c>
    </row>
    <row r="4" spans="1:28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52" t="s">
        <v>20</v>
      </c>
      <c r="I4" s="45" t="s">
        <v>10</v>
      </c>
      <c r="J4" s="79"/>
      <c r="K4" s="48"/>
      <c r="L4" s="52" t="s">
        <v>20</v>
      </c>
      <c r="M4" s="45" t="s">
        <v>10</v>
      </c>
      <c r="N4" s="52" t="s">
        <v>20</v>
      </c>
      <c r="O4" s="45" t="s">
        <v>10</v>
      </c>
      <c r="P4" s="52" t="s">
        <v>20</v>
      </c>
      <c r="Q4" s="52" t="s">
        <v>20</v>
      </c>
      <c r="R4" s="45" t="s">
        <v>10</v>
      </c>
      <c r="S4" s="79"/>
      <c r="T4" s="48"/>
      <c r="U4" s="52" t="s">
        <v>20</v>
      </c>
      <c r="V4" s="45" t="s">
        <v>10</v>
      </c>
      <c r="W4" s="52" t="s">
        <v>20</v>
      </c>
      <c r="X4" s="45" t="s">
        <v>10</v>
      </c>
      <c r="Y4" s="52" t="s">
        <v>20</v>
      </c>
      <c r="Z4" s="52" t="s">
        <v>20</v>
      </c>
      <c r="AA4" s="45" t="s">
        <v>10</v>
      </c>
      <c r="AB4" s="46"/>
    </row>
    <row r="5" spans="1:28" ht="30.5" customHeight="1" x14ac:dyDescent="0.4">
      <c r="A5" s="7" t="s">
        <v>1</v>
      </c>
      <c r="B5" s="27">
        <v>13</v>
      </c>
      <c r="C5" s="59">
        <v>1</v>
      </c>
      <c r="D5" s="60">
        <f>C5/B5</f>
        <v>7.6923076923076927E-2</v>
      </c>
      <c r="E5" s="40">
        <v>11</v>
      </c>
      <c r="F5" s="28">
        <f>E5/B5</f>
        <v>0.84615384615384615</v>
      </c>
      <c r="G5" s="29">
        <v>1</v>
      </c>
      <c r="H5" s="29"/>
      <c r="I5" s="28">
        <f>(G5+H5)/B5</f>
        <v>7.6923076923076927E-2</v>
      </c>
      <c r="J5" s="80"/>
      <c r="K5" s="134">
        <v>9</v>
      </c>
      <c r="L5" s="59"/>
      <c r="M5" s="60">
        <v>0</v>
      </c>
      <c r="N5" s="40">
        <v>9</v>
      </c>
      <c r="O5" s="28">
        <f>N5/K5</f>
        <v>1</v>
      </c>
      <c r="P5" s="29"/>
      <c r="Q5" s="29"/>
      <c r="R5" s="28">
        <v>0</v>
      </c>
      <c r="S5" s="80"/>
      <c r="T5" s="11"/>
      <c r="U5" s="3"/>
      <c r="V5" s="3"/>
      <c r="W5" s="3"/>
      <c r="X5" s="71"/>
      <c r="Y5" s="2"/>
      <c r="Z5" s="4"/>
      <c r="AA5" s="3"/>
      <c r="AB5" s="12"/>
    </row>
    <row r="6" spans="1:28" ht="30.5" customHeight="1" x14ac:dyDescent="0.4">
      <c r="A6" s="7" t="s">
        <v>2</v>
      </c>
      <c r="B6" s="27"/>
      <c r="C6" s="59"/>
      <c r="D6" s="60">
        <v>0</v>
      </c>
      <c r="E6" s="40"/>
      <c r="F6" s="28">
        <v>0</v>
      </c>
      <c r="G6" s="29"/>
      <c r="H6" s="29"/>
      <c r="I6" s="28"/>
      <c r="J6" s="80"/>
      <c r="K6" s="134">
        <v>2</v>
      </c>
      <c r="L6" s="59"/>
      <c r="M6" s="60">
        <v>0</v>
      </c>
      <c r="N6" s="40">
        <v>2</v>
      </c>
      <c r="O6" s="28">
        <f t="shared" ref="O6:O12" si="0">N6/K6</f>
        <v>1</v>
      </c>
      <c r="P6" s="29"/>
      <c r="Q6" s="29"/>
      <c r="R6" s="28"/>
      <c r="S6" s="80"/>
      <c r="T6" s="11"/>
      <c r="U6" s="3"/>
      <c r="V6" s="3"/>
      <c r="W6" s="3"/>
      <c r="X6" s="71"/>
      <c r="Y6" s="2"/>
      <c r="Z6" s="4"/>
      <c r="AA6" s="3"/>
      <c r="AB6" s="12"/>
    </row>
    <row r="7" spans="1:28" ht="30.5" customHeight="1" x14ac:dyDescent="0.4">
      <c r="A7" s="7" t="s">
        <v>3</v>
      </c>
      <c r="B7" s="27"/>
      <c r="C7" s="59"/>
      <c r="D7" s="60">
        <v>0</v>
      </c>
      <c r="E7" s="40"/>
      <c r="F7" s="28">
        <v>0</v>
      </c>
      <c r="G7" s="29"/>
      <c r="H7" s="29"/>
      <c r="I7" s="28"/>
      <c r="J7" s="80"/>
      <c r="K7" s="134"/>
      <c r="L7" s="59"/>
      <c r="M7" s="60">
        <v>0</v>
      </c>
      <c r="N7" s="40"/>
      <c r="O7" s="28">
        <v>0</v>
      </c>
      <c r="P7" s="29"/>
      <c r="Q7" s="29"/>
      <c r="R7" s="28"/>
      <c r="S7" s="80"/>
      <c r="T7" s="11"/>
      <c r="U7" s="3"/>
      <c r="V7" s="3"/>
      <c r="W7" s="3"/>
      <c r="X7" s="71"/>
      <c r="Y7" s="2"/>
      <c r="Z7" s="4"/>
      <c r="AA7" s="3"/>
      <c r="AB7" s="12"/>
    </row>
    <row r="8" spans="1:28" ht="30.5" customHeight="1" x14ac:dyDescent="0.4">
      <c r="A8" s="7" t="s">
        <v>4</v>
      </c>
      <c r="B8" s="27"/>
      <c r="C8" s="59"/>
      <c r="D8" s="60">
        <v>0</v>
      </c>
      <c r="E8" s="40"/>
      <c r="F8" s="28">
        <v>0</v>
      </c>
      <c r="G8" s="29"/>
      <c r="H8" s="29"/>
      <c r="I8" s="28"/>
      <c r="J8" s="80"/>
      <c r="K8" s="134"/>
      <c r="L8" s="59"/>
      <c r="M8" s="60">
        <v>0</v>
      </c>
      <c r="N8" s="40"/>
      <c r="O8" s="28">
        <v>0</v>
      </c>
      <c r="P8" s="29"/>
      <c r="Q8" s="29"/>
      <c r="R8" s="28"/>
      <c r="S8" s="80"/>
      <c r="T8" s="11"/>
      <c r="U8" s="3"/>
      <c r="V8" s="3"/>
      <c r="W8" s="3"/>
      <c r="X8" s="71"/>
      <c r="Y8" s="2"/>
      <c r="Z8" s="4"/>
      <c r="AA8" s="3"/>
      <c r="AB8" s="12"/>
    </row>
    <row r="9" spans="1:28" ht="30.5" customHeight="1" x14ac:dyDescent="0.4">
      <c r="A9" s="7" t="s">
        <v>5</v>
      </c>
      <c r="B9" s="27">
        <v>1</v>
      </c>
      <c r="C9" s="59"/>
      <c r="D9" s="60">
        <v>0</v>
      </c>
      <c r="E9" s="40">
        <v>1</v>
      </c>
      <c r="F9" s="28">
        <f t="shared" ref="F9:F13" si="1">E9/B9</f>
        <v>1</v>
      </c>
      <c r="G9" s="29"/>
      <c r="H9" s="29"/>
      <c r="I9" s="28"/>
      <c r="J9" s="80"/>
      <c r="K9" s="134"/>
      <c r="L9" s="59"/>
      <c r="M9" s="60">
        <v>0</v>
      </c>
      <c r="N9" s="40"/>
      <c r="O9" s="28">
        <v>0</v>
      </c>
      <c r="P9" s="29"/>
      <c r="Q9" s="29"/>
      <c r="R9" s="28"/>
      <c r="S9" s="80"/>
      <c r="T9" s="11"/>
      <c r="U9" s="3"/>
      <c r="V9" s="3"/>
      <c r="W9" s="3"/>
      <c r="X9" s="71"/>
      <c r="Y9" s="2"/>
      <c r="Z9" s="4"/>
      <c r="AA9" s="3"/>
      <c r="AB9" s="12"/>
    </row>
    <row r="10" spans="1:28" ht="30.5" customHeight="1" x14ac:dyDescent="0.4">
      <c r="A10" s="7" t="s">
        <v>6</v>
      </c>
      <c r="B10" s="27"/>
      <c r="C10" s="59"/>
      <c r="D10" s="60">
        <v>0</v>
      </c>
      <c r="E10" s="40"/>
      <c r="F10" s="28">
        <v>0</v>
      </c>
      <c r="G10" s="29"/>
      <c r="H10" s="29"/>
      <c r="I10" s="28"/>
      <c r="J10" s="80"/>
      <c r="K10" s="134"/>
      <c r="L10" s="59"/>
      <c r="M10" s="60">
        <v>0</v>
      </c>
      <c r="N10" s="40"/>
      <c r="O10" s="28">
        <v>0</v>
      </c>
      <c r="P10" s="29"/>
      <c r="Q10" s="29"/>
      <c r="R10" s="28"/>
      <c r="S10" s="80"/>
      <c r="T10" s="11"/>
      <c r="U10" s="3"/>
      <c r="V10" s="3"/>
      <c r="W10" s="3"/>
      <c r="X10" s="71"/>
      <c r="Y10" s="2"/>
      <c r="Z10" s="4"/>
      <c r="AA10" s="3"/>
      <c r="AB10" s="12"/>
    </row>
    <row r="11" spans="1:28" ht="30.5" customHeight="1" x14ac:dyDescent="0.4">
      <c r="A11" s="7" t="s">
        <v>7</v>
      </c>
      <c r="B11" s="27">
        <v>13</v>
      </c>
      <c r="C11" s="59"/>
      <c r="D11" s="60">
        <v>0</v>
      </c>
      <c r="E11" s="40">
        <v>13</v>
      </c>
      <c r="F11" s="28">
        <f t="shared" si="1"/>
        <v>1</v>
      </c>
      <c r="G11" s="29"/>
      <c r="H11" s="29"/>
      <c r="I11" s="28"/>
      <c r="J11" s="80"/>
      <c r="K11" s="134">
        <v>15</v>
      </c>
      <c r="L11" s="59"/>
      <c r="M11" s="60">
        <v>0</v>
      </c>
      <c r="N11" s="40">
        <v>15</v>
      </c>
      <c r="O11" s="28">
        <f t="shared" si="0"/>
        <v>1</v>
      </c>
      <c r="P11" s="29"/>
      <c r="Q11" s="29"/>
      <c r="R11" s="28"/>
      <c r="S11" s="80"/>
      <c r="T11" s="11"/>
      <c r="U11" s="3"/>
      <c r="V11" s="3"/>
      <c r="W11" s="3"/>
      <c r="X11" s="71"/>
      <c r="Y11" s="2"/>
      <c r="Z11" s="4"/>
      <c r="AA11" s="3"/>
      <c r="AB11" s="12"/>
    </row>
    <row r="12" spans="1:28" ht="30.5" customHeight="1" x14ac:dyDescent="0.4">
      <c r="A12" s="7" t="s">
        <v>8</v>
      </c>
      <c r="B12" s="27">
        <v>2</v>
      </c>
      <c r="C12" s="59">
        <v>1</v>
      </c>
      <c r="D12" s="60">
        <f t="shared" ref="D12:D13" si="2">C12/B12</f>
        <v>0.5</v>
      </c>
      <c r="E12" s="40">
        <v>1</v>
      </c>
      <c r="F12" s="28">
        <f t="shared" si="1"/>
        <v>0.5</v>
      </c>
      <c r="G12" s="29"/>
      <c r="H12" s="29"/>
      <c r="I12" s="28"/>
      <c r="J12" s="80"/>
      <c r="K12" s="134">
        <v>1</v>
      </c>
      <c r="L12" s="59"/>
      <c r="M12" s="60">
        <v>0</v>
      </c>
      <c r="N12" s="40">
        <v>1</v>
      </c>
      <c r="O12" s="28">
        <f t="shared" si="0"/>
        <v>1</v>
      </c>
      <c r="P12" s="29"/>
      <c r="Q12" s="29"/>
      <c r="R12" s="28"/>
      <c r="S12" s="80"/>
      <c r="T12" s="11"/>
      <c r="U12" s="3"/>
      <c r="V12" s="3"/>
      <c r="W12" s="3"/>
      <c r="X12" s="71"/>
      <c r="Y12" s="2"/>
      <c r="Z12" s="4"/>
      <c r="AA12" s="3"/>
      <c r="AB12" s="12"/>
    </row>
    <row r="13" spans="1:28" ht="30.5" customHeight="1" x14ac:dyDescent="0.4">
      <c r="A13" s="8" t="s">
        <v>9</v>
      </c>
      <c r="B13" s="57">
        <f>SUM(B5:B12)</f>
        <v>29</v>
      </c>
      <c r="C13" s="41">
        <f>SUM(C5:C12)</f>
        <v>2</v>
      </c>
      <c r="D13" s="60">
        <f t="shared" si="2"/>
        <v>6.8965517241379309E-2</v>
      </c>
      <c r="E13" s="56">
        <f>SUM(E5:E12)</f>
        <v>26</v>
      </c>
      <c r="F13" s="32">
        <f t="shared" si="1"/>
        <v>0.89655172413793105</v>
      </c>
      <c r="G13" s="56">
        <f>SUM(G5:G12)</f>
        <v>1</v>
      </c>
      <c r="H13" s="56">
        <f>SUM(H5:H12)</f>
        <v>0</v>
      </c>
      <c r="I13" s="28">
        <f t="shared" ref="I13" si="3">(G13+H13)/B13</f>
        <v>3.4482758620689655E-2</v>
      </c>
      <c r="J13" s="81"/>
      <c r="K13" s="135">
        <f>SUM(K5:K12)</f>
        <v>27</v>
      </c>
      <c r="L13" s="56">
        <f t="shared" ref="L13:S13" si="4">SUM(L5:L12)</f>
        <v>0</v>
      </c>
      <c r="M13" s="56">
        <f t="shared" si="4"/>
        <v>0</v>
      </c>
      <c r="N13" s="56">
        <f t="shared" si="4"/>
        <v>27</v>
      </c>
      <c r="O13" s="147">
        <f>N13/K13</f>
        <v>1</v>
      </c>
      <c r="P13" s="56">
        <f t="shared" si="4"/>
        <v>0</v>
      </c>
      <c r="Q13" s="56">
        <f t="shared" si="4"/>
        <v>0</v>
      </c>
      <c r="R13" s="56">
        <f t="shared" si="4"/>
        <v>0</v>
      </c>
      <c r="S13" s="148">
        <f t="shared" si="4"/>
        <v>0</v>
      </c>
      <c r="T13" s="84"/>
      <c r="U13" s="2"/>
      <c r="V13" s="2"/>
      <c r="W13" s="2"/>
      <c r="X13" s="2"/>
      <c r="Y13" s="71"/>
      <c r="Z13" s="75"/>
      <c r="AA13" s="74"/>
      <c r="AB13" s="76"/>
    </row>
    <row r="14" spans="1:28" ht="24" customHeight="1" thickBot="1" x14ac:dyDescent="0.45">
      <c r="A14" s="8" t="s">
        <v>25</v>
      </c>
      <c r="B14" s="31"/>
      <c r="C14" s="36"/>
      <c r="D14" s="64">
        <v>7.0000000000000007E-2</v>
      </c>
      <c r="E14" s="55"/>
      <c r="F14" s="37">
        <v>0.8</v>
      </c>
      <c r="G14" s="55"/>
      <c r="H14" s="55"/>
      <c r="I14" s="37">
        <v>0.03</v>
      </c>
      <c r="J14" s="82"/>
      <c r="K14" s="146"/>
      <c r="L14" s="36"/>
      <c r="M14" s="64"/>
      <c r="N14" s="55"/>
      <c r="O14" s="138"/>
      <c r="P14" s="55"/>
      <c r="Q14" s="55"/>
      <c r="R14" s="37"/>
      <c r="S14" s="82"/>
      <c r="T14" s="85"/>
      <c r="U14" s="86"/>
      <c r="V14" s="86"/>
      <c r="W14" s="86"/>
      <c r="X14" s="86"/>
      <c r="Y14" s="149"/>
      <c r="Z14" s="149"/>
      <c r="AA14" s="16"/>
      <c r="AB14" s="18"/>
    </row>
  </sheetData>
  <mergeCells count="11">
    <mergeCell ref="C3:D3"/>
    <mergeCell ref="E3:F3"/>
    <mergeCell ref="A1:AB1"/>
    <mergeCell ref="B2:J2"/>
    <mergeCell ref="K2:S2"/>
    <mergeCell ref="T2:AB2"/>
    <mergeCell ref="L3:M3"/>
    <mergeCell ref="N3:O3"/>
    <mergeCell ref="U3:V3"/>
    <mergeCell ref="W3:X3"/>
    <mergeCell ref="Z3:AA3"/>
  </mergeCells>
  <pageMargins left="0.4" right="0.22" top="0.75" bottom="0.75" header="0.3" footer="0.3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50" zoomScaleNormal="50" workbookViewId="0">
      <selection activeCell="AC14" sqref="A1:AC14"/>
    </sheetView>
  </sheetViews>
  <sheetFormatPr defaultColWidth="8.73046875" defaultRowHeight="13.9" x14ac:dyDescent="0.4"/>
  <cols>
    <col min="1" max="1" width="17.53125" style="5" customWidth="1"/>
    <col min="2" max="3" width="5.33203125" style="5" customWidth="1"/>
    <col min="4" max="4" width="8.59765625" style="5" customWidth="1"/>
    <col min="5" max="5" width="5.796875" style="5" customWidth="1"/>
    <col min="6" max="6" width="6.9296875" style="5" customWidth="1"/>
    <col min="7" max="7" width="5.796875" style="5" customWidth="1"/>
    <col min="8" max="8" width="5" style="5" customWidth="1"/>
    <col min="9" max="11" width="5.73046875" style="5" customWidth="1"/>
    <col min="12" max="14" width="5.46484375" style="5" customWidth="1"/>
    <col min="15" max="15" width="7.46484375" style="5" customWidth="1"/>
    <col min="16" max="16" width="6.33203125" style="5" customWidth="1"/>
    <col min="17" max="17" width="6.796875" style="5" customWidth="1"/>
    <col min="18" max="18" width="7.73046875" style="5" customWidth="1"/>
    <col min="19" max="19" width="5.46484375" style="5" customWidth="1"/>
    <col min="20" max="29" width="6" style="5" customWidth="1"/>
    <col min="30" max="16384" width="8.73046875" style="5"/>
  </cols>
  <sheetData>
    <row r="1" spans="1:29" ht="29" customHeight="1" thickBot="1" x14ac:dyDescent="0.5">
      <c r="A1" s="491" t="s">
        <v>43</v>
      </c>
      <c r="B1" s="492"/>
      <c r="C1" s="492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</row>
    <row r="2" spans="1:29" ht="25.5" customHeight="1" x14ac:dyDescent="0.4">
      <c r="A2" s="1"/>
      <c r="B2" s="494">
        <v>2017</v>
      </c>
      <c r="C2" s="504"/>
      <c r="D2" s="504"/>
      <c r="E2" s="504"/>
      <c r="F2" s="504"/>
      <c r="G2" s="504"/>
      <c r="H2" s="504"/>
      <c r="I2" s="504"/>
      <c r="J2" s="505"/>
      <c r="K2" s="506">
        <v>2018</v>
      </c>
      <c r="L2" s="507"/>
      <c r="M2" s="507"/>
      <c r="N2" s="507"/>
      <c r="O2" s="507"/>
      <c r="P2" s="507"/>
      <c r="Q2" s="507"/>
      <c r="R2" s="507"/>
      <c r="S2" s="508"/>
      <c r="T2" s="468">
        <v>2019</v>
      </c>
      <c r="U2" s="507"/>
      <c r="V2" s="507"/>
      <c r="W2" s="507"/>
      <c r="X2" s="507"/>
      <c r="Y2" s="507"/>
      <c r="Z2" s="507"/>
      <c r="AA2" s="507"/>
      <c r="AB2" s="507"/>
      <c r="AC2" s="508"/>
    </row>
    <row r="3" spans="1:29" ht="89" customHeight="1" x14ac:dyDescent="0.4">
      <c r="A3" s="87" t="s">
        <v>0</v>
      </c>
      <c r="B3" s="88" t="s">
        <v>11</v>
      </c>
      <c r="C3" s="502" t="s">
        <v>19</v>
      </c>
      <c r="D3" s="503"/>
      <c r="E3" s="502" t="s">
        <v>21</v>
      </c>
      <c r="F3" s="503"/>
      <c r="G3" s="125" t="s">
        <v>22</v>
      </c>
      <c r="H3" s="125" t="s">
        <v>23</v>
      </c>
      <c r="I3" s="126" t="s">
        <v>10</v>
      </c>
      <c r="J3" s="89" t="s">
        <v>24</v>
      </c>
      <c r="K3" s="88" t="s">
        <v>11</v>
      </c>
      <c r="L3" s="502" t="s">
        <v>19</v>
      </c>
      <c r="M3" s="503"/>
      <c r="N3" s="502" t="s">
        <v>21</v>
      </c>
      <c r="O3" s="503"/>
      <c r="P3" s="125" t="s">
        <v>22</v>
      </c>
      <c r="Q3" s="125" t="s">
        <v>23</v>
      </c>
      <c r="R3" s="126" t="s">
        <v>10</v>
      </c>
      <c r="S3" s="89" t="s">
        <v>24</v>
      </c>
      <c r="T3" s="88" t="s">
        <v>11</v>
      </c>
      <c r="U3" s="502" t="s">
        <v>19</v>
      </c>
      <c r="V3" s="503"/>
      <c r="W3" s="502" t="s">
        <v>21</v>
      </c>
      <c r="X3" s="503"/>
      <c r="Y3" s="502" t="s">
        <v>22</v>
      </c>
      <c r="Z3" s="503" t="s">
        <v>10</v>
      </c>
      <c r="AA3" s="502" t="s">
        <v>23</v>
      </c>
      <c r="AB3" s="503" t="s">
        <v>10</v>
      </c>
      <c r="AC3" s="89" t="s">
        <v>24</v>
      </c>
    </row>
    <row r="4" spans="1:29" ht="22.05" customHeight="1" x14ac:dyDescent="0.4">
      <c r="A4" s="90"/>
      <c r="B4" s="91"/>
      <c r="C4" s="92" t="s">
        <v>20</v>
      </c>
      <c r="D4" s="50" t="s">
        <v>10</v>
      </c>
      <c r="E4" s="92" t="s">
        <v>20</v>
      </c>
      <c r="F4" s="50" t="s">
        <v>10</v>
      </c>
      <c r="G4" s="92" t="s">
        <v>20</v>
      </c>
      <c r="H4" s="92" t="s">
        <v>20</v>
      </c>
      <c r="I4" s="50" t="s">
        <v>10</v>
      </c>
      <c r="J4" s="51"/>
      <c r="K4" s="49"/>
      <c r="L4" s="92" t="s">
        <v>20</v>
      </c>
      <c r="M4" s="50" t="s">
        <v>10</v>
      </c>
      <c r="N4" s="92" t="s">
        <v>20</v>
      </c>
      <c r="O4" s="50" t="s">
        <v>10</v>
      </c>
      <c r="P4" s="92" t="s">
        <v>20</v>
      </c>
      <c r="Q4" s="92" t="s">
        <v>20</v>
      </c>
      <c r="R4" s="50" t="s">
        <v>10</v>
      </c>
      <c r="S4" s="51"/>
      <c r="T4" s="93"/>
      <c r="U4" s="49"/>
      <c r="V4" s="49"/>
      <c r="W4" s="49"/>
      <c r="X4" s="49"/>
      <c r="Y4" s="50"/>
      <c r="Z4" s="50"/>
      <c r="AA4" s="50"/>
      <c r="AB4" s="50"/>
      <c r="AC4" s="51"/>
    </row>
    <row r="5" spans="1:29" ht="30.5" customHeight="1" x14ac:dyDescent="0.4">
      <c r="A5" s="22" t="s">
        <v>1</v>
      </c>
      <c r="B5" s="27">
        <v>7</v>
      </c>
      <c r="C5" s="59"/>
      <c r="D5" s="60">
        <f>C5/B5</f>
        <v>0</v>
      </c>
      <c r="E5" s="40">
        <v>7</v>
      </c>
      <c r="F5" s="28">
        <f>E5/B5</f>
        <v>1</v>
      </c>
      <c r="G5" s="29"/>
      <c r="H5" s="29"/>
      <c r="I5" s="28">
        <v>0</v>
      </c>
      <c r="J5" s="62"/>
      <c r="K5" s="152">
        <v>3</v>
      </c>
      <c r="L5" s="153"/>
      <c r="M5" s="140">
        <v>0</v>
      </c>
      <c r="N5" s="141"/>
      <c r="O5" s="140">
        <f>N5/K5</f>
        <v>0</v>
      </c>
      <c r="P5" s="141">
        <v>3</v>
      </c>
      <c r="Q5" s="142"/>
      <c r="R5" s="140">
        <f>(P5+Q5)/K5</f>
        <v>1</v>
      </c>
      <c r="S5" s="143"/>
      <c r="T5" s="154"/>
      <c r="U5" s="153"/>
      <c r="V5" s="153"/>
      <c r="W5" s="153"/>
      <c r="X5" s="153"/>
      <c r="Y5" s="141"/>
      <c r="Z5" s="140"/>
      <c r="AA5" s="142"/>
      <c r="AB5" s="140"/>
      <c r="AC5" s="143"/>
    </row>
    <row r="6" spans="1:29" ht="30.5" customHeight="1" x14ac:dyDescent="0.4">
      <c r="A6" s="22" t="s">
        <v>2</v>
      </c>
      <c r="B6" s="27">
        <v>3</v>
      </c>
      <c r="C6" s="59">
        <v>2</v>
      </c>
      <c r="D6" s="60">
        <f t="shared" ref="D6:D11" si="0">C6/B6</f>
        <v>0.66666666666666663</v>
      </c>
      <c r="E6" s="40">
        <v>1</v>
      </c>
      <c r="F6" s="28">
        <f t="shared" ref="F6:F13" si="1">E6/B6</f>
        <v>0.33333333333333331</v>
      </c>
      <c r="G6" s="29"/>
      <c r="H6" s="29"/>
      <c r="I6" s="28">
        <v>0</v>
      </c>
      <c r="J6" s="62"/>
      <c r="K6" s="152"/>
      <c r="L6" s="153"/>
      <c r="M6" s="140">
        <v>0</v>
      </c>
      <c r="N6" s="141"/>
      <c r="O6" s="140"/>
      <c r="P6" s="141"/>
      <c r="Q6" s="142"/>
      <c r="R6" s="140"/>
      <c r="S6" s="143"/>
      <c r="T6" s="154"/>
      <c r="U6" s="153"/>
      <c r="V6" s="153"/>
      <c r="W6" s="153"/>
      <c r="X6" s="153"/>
      <c r="Y6" s="141"/>
      <c r="Z6" s="140"/>
      <c r="AA6" s="142"/>
      <c r="AB6" s="140"/>
      <c r="AC6" s="143"/>
    </row>
    <row r="7" spans="1:29" ht="30.5" customHeight="1" x14ac:dyDescent="0.4">
      <c r="A7" s="22" t="s">
        <v>3</v>
      </c>
      <c r="B7" s="27"/>
      <c r="C7" s="59"/>
      <c r="D7" s="60"/>
      <c r="E7" s="40"/>
      <c r="F7" s="28"/>
      <c r="G7" s="29"/>
      <c r="H7" s="29"/>
      <c r="I7" s="28"/>
      <c r="J7" s="62"/>
      <c r="K7" s="152"/>
      <c r="L7" s="153"/>
      <c r="M7" s="140">
        <v>0</v>
      </c>
      <c r="N7" s="141"/>
      <c r="O7" s="140"/>
      <c r="P7" s="141"/>
      <c r="Q7" s="142"/>
      <c r="R7" s="140"/>
      <c r="S7" s="143"/>
      <c r="T7" s="154"/>
      <c r="U7" s="153"/>
      <c r="V7" s="153"/>
      <c r="W7" s="153"/>
      <c r="X7" s="153"/>
      <c r="Y7" s="141"/>
      <c r="Z7" s="140"/>
      <c r="AA7" s="142"/>
      <c r="AB7" s="140"/>
      <c r="AC7" s="143"/>
    </row>
    <row r="8" spans="1:29" ht="30.5" customHeight="1" x14ac:dyDescent="0.4">
      <c r="A8" s="22" t="s">
        <v>4</v>
      </c>
      <c r="B8" s="27">
        <v>1</v>
      </c>
      <c r="C8" s="59"/>
      <c r="D8" s="60">
        <f t="shared" si="0"/>
        <v>0</v>
      </c>
      <c r="E8" s="40">
        <v>1</v>
      </c>
      <c r="F8" s="28">
        <f t="shared" si="1"/>
        <v>1</v>
      </c>
      <c r="G8" s="29"/>
      <c r="H8" s="29"/>
      <c r="I8" s="28">
        <v>0</v>
      </c>
      <c r="J8" s="62"/>
      <c r="K8" s="152"/>
      <c r="L8" s="153"/>
      <c r="M8" s="140">
        <v>0</v>
      </c>
      <c r="N8" s="141"/>
      <c r="O8" s="140"/>
      <c r="P8" s="141"/>
      <c r="Q8" s="142"/>
      <c r="R8" s="140"/>
      <c r="S8" s="143"/>
      <c r="T8" s="154"/>
      <c r="U8" s="153"/>
      <c r="V8" s="153"/>
      <c r="W8" s="153"/>
      <c r="X8" s="153"/>
      <c r="Y8" s="141"/>
      <c r="Z8" s="140"/>
      <c r="AA8" s="142"/>
      <c r="AB8" s="140"/>
      <c r="AC8" s="143"/>
    </row>
    <row r="9" spans="1:29" ht="30.5" customHeight="1" x14ac:dyDescent="0.4">
      <c r="A9" s="22" t="s">
        <v>5</v>
      </c>
      <c r="B9" s="27"/>
      <c r="C9" s="59"/>
      <c r="D9" s="60"/>
      <c r="E9" s="40"/>
      <c r="F9" s="28"/>
      <c r="G9" s="29"/>
      <c r="H9" s="29"/>
      <c r="I9" s="28"/>
      <c r="J9" s="62"/>
      <c r="K9" s="152"/>
      <c r="L9" s="153"/>
      <c r="M9" s="140">
        <v>0</v>
      </c>
      <c r="N9" s="141"/>
      <c r="O9" s="140"/>
      <c r="P9" s="141"/>
      <c r="Q9" s="142"/>
      <c r="R9" s="140"/>
      <c r="S9" s="143"/>
      <c r="T9" s="154"/>
      <c r="U9" s="153"/>
      <c r="V9" s="153"/>
      <c r="W9" s="153"/>
      <c r="X9" s="153"/>
      <c r="Y9" s="141"/>
      <c r="Z9" s="140"/>
      <c r="AA9" s="142"/>
      <c r="AB9" s="140"/>
      <c r="AC9" s="143"/>
    </row>
    <row r="10" spans="1:29" ht="30.5" customHeight="1" x14ac:dyDescent="0.4">
      <c r="A10" s="22" t="s">
        <v>6</v>
      </c>
      <c r="B10" s="27"/>
      <c r="C10" s="59"/>
      <c r="D10" s="60"/>
      <c r="E10" s="40"/>
      <c r="F10" s="28"/>
      <c r="G10" s="29"/>
      <c r="H10" s="29"/>
      <c r="I10" s="28"/>
      <c r="J10" s="62"/>
      <c r="K10" s="152"/>
      <c r="L10" s="153"/>
      <c r="M10" s="140">
        <v>0</v>
      </c>
      <c r="N10" s="141"/>
      <c r="O10" s="140"/>
      <c r="P10" s="141"/>
      <c r="Q10" s="142"/>
      <c r="R10" s="140"/>
      <c r="S10" s="143"/>
      <c r="T10" s="154"/>
      <c r="U10" s="153"/>
      <c r="V10" s="153"/>
      <c r="W10" s="153"/>
      <c r="X10" s="153"/>
      <c r="Y10" s="141"/>
      <c r="Z10" s="140"/>
      <c r="AA10" s="142"/>
      <c r="AB10" s="140"/>
      <c r="AC10" s="143"/>
    </row>
    <row r="11" spans="1:29" ht="30.5" customHeight="1" x14ac:dyDescent="0.4">
      <c r="A11" s="22" t="s">
        <v>7</v>
      </c>
      <c r="B11" s="27">
        <v>5</v>
      </c>
      <c r="C11" s="59">
        <v>2</v>
      </c>
      <c r="D11" s="60">
        <f t="shared" si="0"/>
        <v>0.4</v>
      </c>
      <c r="E11" s="40">
        <v>3</v>
      </c>
      <c r="F11" s="28">
        <f t="shared" si="1"/>
        <v>0.6</v>
      </c>
      <c r="G11" s="29"/>
      <c r="H11" s="29"/>
      <c r="I11" s="28">
        <v>0</v>
      </c>
      <c r="J11" s="62"/>
      <c r="K11" s="152">
        <v>3</v>
      </c>
      <c r="L11" s="153"/>
      <c r="M11" s="140">
        <v>0</v>
      </c>
      <c r="N11" s="141">
        <v>3</v>
      </c>
      <c r="O11" s="140">
        <f t="shared" ref="O11:O13" si="2">N11/K11</f>
        <v>1</v>
      </c>
      <c r="P11" s="141"/>
      <c r="Q11" s="142"/>
      <c r="R11" s="140">
        <f t="shared" ref="R11:R13" si="3">(P11+Q11)/K11</f>
        <v>0</v>
      </c>
      <c r="S11" s="143"/>
      <c r="T11" s="154"/>
      <c r="U11" s="153"/>
      <c r="V11" s="153"/>
      <c r="W11" s="153"/>
      <c r="X11" s="153"/>
      <c r="Y11" s="141"/>
      <c r="Z11" s="140"/>
      <c r="AA11" s="142"/>
      <c r="AB11" s="140"/>
      <c r="AC11" s="143"/>
    </row>
    <row r="12" spans="1:29" ht="30.5" customHeight="1" thickBot="1" x14ac:dyDescent="0.45">
      <c r="A12" s="22" t="s">
        <v>8</v>
      </c>
      <c r="B12" s="155"/>
      <c r="C12" s="156"/>
      <c r="D12" s="60"/>
      <c r="E12" s="157"/>
      <c r="F12" s="158"/>
      <c r="G12" s="159"/>
      <c r="H12" s="159"/>
      <c r="I12" s="158"/>
      <c r="J12" s="160"/>
      <c r="K12" s="173"/>
      <c r="L12" s="174"/>
      <c r="M12" s="177">
        <v>0</v>
      </c>
      <c r="N12" s="175"/>
      <c r="O12" s="140"/>
      <c r="P12" s="175"/>
      <c r="Q12" s="176"/>
      <c r="R12" s="177"/>
      <c r="S12" s="178"/>
      <c r="T12" s="182"/>
      <c r="U12" s="174"/>
      <c r="V12" s="174"/>
      <c r="W12" s="174"/>
      <c r="X12" s="174"/>
      <c r="Y12" s="175"/>
      <c r="Z12" s="177"/>
      <c r="AA12" s="176"/>
      <c r="AB12" s="177"/>
      <c r="AC12" s="178"/>
    </row>
    <row r="13" spans="1:29" ht="30.5" customHeight="1" thickBot="1" x14ac:dyDescent="0.45">
      <c r="A13" s="23" t="s">
        <v>9</v>
      </c>
      <c r="B13" s="167">
        <f>SUM(B5:B12)</f>
        <v>16</v>
      </c>
      <c r="C13" s="168">
        <f>SUM(C5:C12)</f>
        <v>4</v>
      </c>
      <c r="D13" s="169">
        <f t="shared" ref="D13" si="4">C13/B13</f>
        <v>0.25</v>
      </c>
      <c r="E13" s="170">
        <f>SUM(E5:E12)</f>
        <v>12</v>
      </c>
      <c r="F13" s="171">
        <f t="shared" si="1"/>
        <v>0.75</v>
      </c>
      <c r="G13" s="170">
        <f>SUM(G5:G12)</f>
        <v>0</v>
      </c>
      <c r="H13" s="170">
        <f>SUM(H5:H12)</f>
        <v>0</v>
      </c>
      <c r="I13" s="171">
        <f>H13/B13</f>
        <v>0</v>
      </c>
      <c r="J13" s="172"/>
      <c r="K13" s="170">
        <v>6</v>
      </c>
      <c r="L13" s="170"/>
      <c r="M13" s="170">
        <v>0</v>
      </c>
      <c r="N13" s="170">
        <v>3</v>
      </c>
      <c r="O13" s="185">
        <f t="shared" si="2"/>
        <v>0.5</v>
      </c>
      <c r="P13" s="170">
        <v>3</v>
      </c>
      <c r="Q13" s="170"/>
      <c r="R13" s="185">
        <f t="shared" si="3"/>
        <v>0.5</v>
      </c>
      <c r="S13" s="170"/>
      <c r="T13" s="183"/>
      <c r="U13" s="184"/>
      <c r="V13" s="184"/>
      <c r="W13" s="184"/>
      <c r="X13" s="184"/>
      <c r="Y13" s="179"/>
      <c r="Z13" s="184"/>
      <c r="AA13" s="180"/>
      <c r="AB13" s="184"/>
      <c r="AC13" s="181"/>
    </row>
    <row r="14" spans="1:29" ht="24" customHeight="1" thickBot="1" x14ac:dyDescent="0.45">
      <c r="A14" s="23" t="s">
        <v>25</v>
      </c>
      <c r="B14" s="161"/>
      <c r="C14" s="162"/>
      <c r="D14" s="163">
        <v>0.25</v>
      </c>
      <c r="E14" s="164"/>
      <c r="F14" s="165">
        <v>0.49</v>
      </c>
      <c r="G14" s="164"/>
      <c r="H14" s="164"/>
      <c r="I14" s="165">
        <v>0.03</v>
      </c>
      <c r="J14" s="166"/>
      <c r="K14" s="164"/>
      <c r="L14" s="164"/>
      <c r="M14" s="164"/>
      <c r="N14" s="164"/>
      <c r="O14" s="164"/>
      <c r="P14" s="164"/>
      <c r="Q14" s="164"/>
      <c r="R14" s="164"/>
      <c r="S14" s="164"/>
      <c r="T14" s="106"/>
      <c r="U14" s="103"/>
      <c r="V14" s="103"/>
      <c r="W14" s="103"/>
      <c r="X14" s="103"/>
      <c r="Y14" s="102"/>
      <c r="Z14" s="103"/>
      <c r="AA14" s="104"/>
      <c r="AB14" s="103"/>
      <c r="AC14" s="105"/>
    </row>
  </sheetData>
  <mergeCells count="12">
    <mergeCell ref="C3:D3"/>
    <mergeCell ref="E3:F3"/>
    <mergeCell ref="A1:AC1"/>
    <mergeCell ref="B2:J2"/>
    <mergeCell ref="K2:S2"/>
    <mergeCell ref="T2:AC2"/>
    <mergeCell ref="L3:M3"/>
    <mergeCell ref="N3:O3"/>
    <mergeCell ref="U3:V3"/>
    <mergeCell ref="W3:X3"/>
    <mergeCell ref="Y3:Z3"/>
    <mergeCell ref="AA3:AB3"/>
  </mergeCells>
  <pageMargins left="0.28000000000000003" right="0.2" top="0.75" bottom="0.75" header="0.3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40" zoomScaleNormal="40" workbookViewId="0">
      <selection activeCell="AC17" sqref="A1:AC17"/>
    </sheetView>
  </sheetViews>
  <sheetFormatPr defaultColWidth="8.73046875" defaultRowHeight="13.9" x14ac:dyDescent="0.4"/>
  <cols>
    <col min="1" max="1" width="19.53125" style="5" customWidth="1"/>
    <col min="2" max="2" width="4.265625" style="5" customWidth="1"/>
    <col min="3" max="3" width="4.33203125" style="5" customWidth="1"/>
    <col min="4" max="4" width="6.19921875" style="5" customWidth="1"/>
    <col min="5" max="5" width="3.9296875" style="5" customWidth="1"/>
    <col min="6" max="6" width="7.33203125" style="5" customWidth="1"/>
    <col min="7" max="7" width="5.9296875" style="5" customWidth="1"/>
    <col min="8" max="8" width="5.265625" style="5" customWidth="1"/>
    <col min="9" max="9" width="6.19921875" style="5" customWidth="1"/>
    <col min="10" max="10" width="5.265625" style="5" customWidth="1"/>
    <col min="11" max="11" width="4.06640625" style="5" customWidth="1"/>
    <col min="12" max="13" width="5.73046875" style="5" customWidth="1"/>
    <col min="14" max="14" width="4.33203125" style="5" customWidth="1"/>
    <col min="15" max="15" width="7.73046875" style="5" customWidth="1"/>
    <col min="16" max="16" width="4.06640625" style="5" customWidth="1"/>
    <col min="17" max="17" width="5.46484375" style="5" customWidth="1"/>
    <col min="18" max="18" width="6.19921875" style="5" customWidth="1"/>
    <col min="19" max="19" width="5.46484375" style="5" customWidth="1"/>
    <col min="20" max="21" width="4.9296875" style="5" customWidth="1"/>
    <col min="22" max="22" width="5.796875" style="5" customWidth="1"/>
    <col min="23" max="29" width="4.9296875" style="5" customWidth="1"/>
    <col min="30" max="16384" width="8.73046875" style="5"/>
  </cols>
  <sheetData>
    <row r="1" spans="1:29" ht="29" customHeight="1" thickBot="1" x14ac:dyDescent="0.5">
      <c r="A1" s="491" t="s">
        <v>33</v>
      </c>
      <c r="B1" s="492"/>
      <c r="C1" s="492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</row>
    <row r="2" spans="1:29" ht="25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6"/>
      <c r="K2" s="506">
        <v>2018</v>
      </c>
      <c r="L2" s="506"/>
      <c r="M2" s="506"/>
      <c r="N2" s="506"/>
      <c r="O2" s="469"/>
      <c r="P2" s="469"/>
      <c r="Q2" s="469"/>
      <c r="R2" s="469"/>
      <c r="S2" s="470"/>
      <c r="T2" s="468">
        <v>2019</v>
      </c>
      <c r="U2" s="506"/>
      <c r="V2" s="506"/>
      <c r="W2" s="506"/>
      <c r="X2" s="469"/>
      <c r="Y2" s="469"/>
      <c r="Z2" s="469"/>
      <c r="AA2" s="469"/>
      <c r="AB2" s="469"/>
      <c r="AC2" s="470"/>
    </row>
    <row r="3" spans="1:29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123" t="s">
        <v>22</v>
      </c>
      <c r="H3" s="123" t="s">
        <v>23</v>
      </c>
      <c r="I3" s="124" t="s">
        <v>10</v>
      </c>
      <c r="J3" s="53" t="s">
        <v>24</v>
      </c>
      <c r="K3" s="83" t="s">
        <v>11</v>
      </c>
      <c r="L3" s="498" t="s">
        <v>19</v>
      </c>
      <c r="M3" s="499"/>
      <c r="N3" s="498" t="s">
        <v>21</v>
      </c>
      <c r="O3" s="499"/>
      <c r="P3" s="123" t="s">
        <v>22</v>
      </c>
      <c r="Q3" s="123" t="s">
        <v>23</v>
      </c>
      <c r="R3" s="124" t="s">
        <v>10</v>
      </c>
      <c r="S3" s="53" t="s">
        <v>24</v>
      </c>
      <c r="T3" s="83" t="s">
        <v>11</v>
      </c>
      <c r="U3" s="498" t="s">
        <v>19</v>
      </c>
      <c r="V3" s="499"/>
      <c r="W3" s="498" t="s">
        <v>21</v>
      </c>
      <c r="X3" s="499"/>
      <c r="Y3" s="498" t="s">
        <v>22</v>
      </c>
      <c r="Z3" s="499" t="s">
        <v>10</v>
      </c>
      <c r="AA3" s="498" t="s">
        <v>23</v>
      </c>
      <c r="AB3" s="499" t="s">
        <v>10</v>
      </c>
      <c r="AC3" s="53" t="s">
        <v>24</v>
      </c>
    </row>
    <row r="4" spans="1:29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52" t="s">
        <v>20</v>
      </c>
      <c r="I4" s="45" t="s">
        <v>10</v>
      </c>
      <c r="J4" s="46"/>
      <c r="K4" s="44"/>
      <c r="L4" s="52" t="s">
        <v>20</v>
      </c>
      <c r="M4" s="45" t="s">
        <v>10</v>
      </c>
      <c r="N4" s="52" t="s">
        <v>20</v>
      </c>
      <c r="O4" s="45" t="s">
        <v>10</v>
      </c>
      <c r="P4" s="52" t="s">
        <v>20</v>
      </c>
      <c r="Q4" s="52" t="s">
        <v>20</v>
      </c>
      <c r="R4" s="45" t="s">
        <v>10</v>
      </c>
      <c r="S4" s="51"/>
      <c r="T4" s="47"/>
      <c r="U4" s="52" t="s">
        <v>20</v>
      </c>
      <c r="V4" s="45" t="s">
        <v>10</v>
      </c>
      <c r="W4" s="52" t="s">
        <v>20</v>
      </c>
      <c r="X4" s="45" t="s">
        <v>10</v>
      </c>
      <c r="Y4" s="52" t="s">
        <v>20</v>
      </c>
      <c r="Z4" s="45" t="s">
        <v>10</v>
      </c>
      <c r="AA4" s="52" t="s">
        <v>20</v>
      </c>
      <c r="AB4" s="45" t="s">
        <v>10</v>
      </c>
      <c r="AC4" s="51"/>
    </row>
    <row r="5" spans="1:29" ht="37.049999999999997" customHeight="1" x14ac:dyDescent="0.4">
      <c r="A5" s="22" t="s">
        <v>1</v>
      </c>
      <c r="B5" s="27">
        <v>4</v>
      </c>
      <c r="C5" s="59">
        <v>1</v>
      </c>
      <c r="D5" s="60">
        <f>C5/B5</f>
        <v>0.25</v>
      </c>
      <c r="E5" s="40">
        <v>3</v>
      </c>
      <c r="F5" s="28">
        <f>E5/B5</f>
        <v>0.75</v>
      </c>
      <c r="G5" s="29"/>
      <c r="H5" s="29"/>
      <c r="I5" s="28">
        <v>0</v>
      </c>
      <c r="J5" s="62"/>
      <c r="K5" s="228">
        <v>1</v>
      </c>
      <c r="L5" s="228"/>
      <c r="M5" s="229"/>
      <c r="N5" s="228">
        <v>1</v>
      </c>
      <c r="O5" s="230">
        <f>N5/K5</f>
        <v>1</v>
      </c>
      <c r="P5" s="231"/>
      <c r="Q5" s="232"/>
      <c r="R5" s="233">
        <v>0</v>
      </c>
      <c r="S5" s="234"/>
      <c r="T5" s="11"/>
      <c r="U5" s="34"/>
      <c r="V5" s="34"/>
      <c r="W5" s="34"/>
      <c r="X5" s="9"/>
      <c r="Y5" s="2"/>
      <c r="Z5" s="3"/>
      <c r="AA5" s="4"/>
      <c r="AB5" s="3"/>
      <c r="AC5" s="12"/>
    </row>
    <row r="6" spans="1:29" ht="37.049999999999997" customHeight="1" x14ac:dyDescent="0.4">
      <c r="A6" s="22" t="s">
        <v>2</v>
      </c>
      <c r="B6" s="27"/>
      <c r="C6" s="59"/>
      <c r="D6" s="60"/>
      <c r="E6" s="40"/>
      <c r="F6" s="28"/>
      <c r="G6" s="29"/>
      <c r="H6" s="29"/>
      <c r="I6" s="28"/>
      <c r="J6" s="62"/>
      <c r="K6" s="228"/>
      <c r="L6" s="228"/>
      <c r="M6" s="229"/>
      <c r="N6" s="228"/>
      <c r="O6" s="230"/>
      <c r="P6" s="231"/>
      <c r="Q6" s="232"/>
      <c r="R6" s="233"/>
      <c r="S6" s="234"/>
      <c r="T6" s="11"/>
      <c r="U6" s="34"/>
      <c r="V6" s="34"/>
      <c r="W6" s="34"/>
      <c r="X6" s="9"/>
      <c r="Y6" s="2"/>
      <c r="Z6" s="3"/>
      <c r="AA6" s="4"/>
      <c r="AB6" s="3"/>
      <c r="AC6" s="12"/>
    </row>
    <row r="7" spans="1:29" ht="37.049999999999997" customHeight="1" x14ac:dyDescent="0.4">
      <c r="A7" s="22" t="s">
        <v>3</v>
      </c>
      <c r="B7" s="27"/>
      <c r="C7" s="59"/>
      <c r="D7" s="60"/>
      <c r="E7" s="40"/>
      <c r="F7" s="28"/>
      <c r="G7" s="29"/>
      <c r="H7" s="29"/>
      <c r="I7" s="28"/>
      <c r="J7" s="62"/>
      <c r="K7" s="228"/>
      <c r="L7" s="228"/>
      <c r="M7" s="229"/>
      <c r="N7" s="228"/>
      <c r="O7" s="230"/>
      <c r="P7" s="231"/>
      <c r="Q7" s="232"/>
      <c r="R7" s="233"/>
      <c r="S7" s="234"/>
      <c r="T7" s="11"/>
      <c r="U7" s="34"/>
      <c r="V7" s="34"/>
      <c r="W7" s="34"/>
      <c r="X7" s="9"/>
      <c r="Y7" s="2"/>
      <c r="Z7" s="3"/>
      <c r="AA7" s="4"/>
      <c r="AB7" s="3"/>
      <c r="AC7" s="12"/>
    </row>
    <row r="8" spans="1:29" ht="37.049999999999997" customHeight="1" x14ac:dyDescent="0.4">
      <c r="A8" s="22" t="s">
        <v>4</v>
      </c>
      <c r="B8" s="27"/>
      <c r="C8" s="59"/>
      <c r="D8" s="60"/>
      <c r="E8" s="40"/>
      <c r="F8" s="28"/>
      <c r="G8" s="29"/>
      <c r="H8" s="29"/>
      <c r="I8" s="28"/>
      <c r="J8" s="62"/>
      <c r="K8" s="228"/>
      <c r="L8" s="228"/>
      <c r="M8" s="229"/>
      <c r="N8" s="228"/>
      <c r="O8" s="230"/>
      <c r="P8" s="231"/>
      <c r="Q8" s="232"/>
      <c r="R8" s="233"/>
      <c r="S8" s="234"/>
      <c r="T8" s="11"/>
      <c r="U8" s="34"/>
      <c r="V8" s="34"/>
      <c r="W8" s="34"/>
      <c r="X8" s="9"/>
      <c r="Y8" s="2"/>
      <c r="Z8" s="3"/>
      <c r="AA8" s="4"/>
      <c r="AB8" s="3"/>
      <c r="AC8" s="12"/>
    </row>
    <row r="9" spans="1:29" ht="37.049999999999997" customHeight="1" x14ac:dyDescent="0.4">
      <c r="A9" s="22" t="s">
        <v>5</v>
      </c>
      <c r="B9" s="27"/>
      <c r="C9" s="59"/>
      <c r="D9" s="60"/>
      <c r="E9" s="40"/>
      <c r="F9" s="28"/>
      <c r="G9" s="29"/>
      <c r="H9" s="29"/>
      <c r="I9" s="28"/>
      <c r="J9" s="62"/>
      <c r="K9" s="228"/>
      <c r="L9" s="228"/>
      <c r="M9" s="229"/>
      <c r="N9" s="228"/>
      <c r="O9" s="230"/>
      <c r="P9" s="231"/>
      <c r="Q9" s="232"/>
      <c r="R9" s="233"/>
      <c r="S9" s="234"/>
      <c r="T9" s="11"/>
      <c r="U9" s="34"/>
      <c r="V9" s="34"/>
      <c r="W9" s="34"/>
      <c r="X9" s="9"/>
      <c r="Y9" s="2"/>
      <c r="Z9" s="3"/>
      <c r="AA9" s="4"/>
      <c r="AB9" s="3"/>
      <c r="AC9" s="12"/>
    </row>
    <row r="10" spans="1:29" ht="37.049999999999997" customHeight="1" x14ac:dyDescent="0.4">
      <c r="A10" s="22" t="s">
        <v>6</v>
      </c>
      <c r="B10" s="27"/>
      <c r="C10" s="59"/>
      <c r="D10" s="60"/>
      <c r="E10" s="40"/>
      <c r="F10" s="28"/>
      <c r="G10" s="29"/>
      <c r="H10" s="29"/>
      <c r="I10" s="28"/>
      <c r="J10" s="62"/>
      <c r="K10" s="228"/>
      <c r="L10" s="228"/>
      <c r="M10" s="229"/>
      <c r="N10" s="228"/>
      <c r="O10" s="230"/>
      <c r="P10" s="231"/>
      <c r="Q10" s="232"/>
      <c r="R10" s="233"/>
      <c r="S10" s="234"/>
      <c r="T10" s="11"/>
      <c r="U10" s="34"/>
      <c r="V10" s="34"/>
      <c r="W10" s="34"/>
      <c r="X10" s="9"/>
      <c r="Y10" s="2"/>
      <c r="Z10" s="3"/>
      <c r="AA10" s="4"/>
      <c r="AB10" s="3"/>
      <c r="AC10" s="12"/>
    </row>
    <row r="11" spans="1:29" ht="37.049999999999997" customHeight="1" x14ac:dyDescent="0.4">
      <c r="A11" s="22" t="s">
        <v>7</v>
      </c>
      <c r="B11" s="27">
        <v>3</v>
      </c>
      <c r="C11" s="59">
        <v>1</v>
      </c>
      <c r="D11" s="60">
        <f t="shared" ref="D11:D13" si="0">C11/B11</f>
        <v>0.33333333333333331</v>
      </c>
      <c r="E11" s="40">
        <v>1</v>
      </c>
      <c r="F11" s="28">
        <f t="shared" ref="F11:F13" si="1">E11/B11</f>
        <v>0.33333333333333331</v>
      </c>
      <c r="G11" s="29">
        <v>1</v>
      </c>
      <c r="H11" s="29"/>
      <c r="I11" s="28">
        <f>(G11+H11)/B11</f>
        <v>0.33333333333333331</v>
      </c>
      <c r="J11" s="62"/>
      <c r="K11" s="228">
        <v>4</v>
      </c>
      <c r="L11" s="228"/>
      <c r="M11" s="229"/>
      <c r="N11" s="228">
        <v>1</v>
      </c>
      <c r="O11" s="230">
        <f t="shared" ref="O11:O13" si="2">N11/K11</f>
        <v>0.25</v>
      </c>
      <c r="P11" s="231">
        <v>3</v>
      </c>
      <c r="Q11" s="232"/>
      <c r="R11" s="233">
        <f t="shared" ref="R11:R13" si="3">(P11+Q11)/K11</f>
        <v>0.75</v>
      </c>
      <c r="S11" s="234"/>
      <c r="T11" s="11"/>
      <c r="U11" s="34"/>
      <c r="V11" s="34"/>
      <c r="W11" s="34"/>
      <c r="X11" s="9"/>
      <c r="Y11" s="2"/>
      <c r="Z11" s="3"/>
      <c r="AA11" s="4"/>
      <c r="AB11" s="3"/>
      <c r="AC11" s="12"/>
    </row>
    <row r="12" spans="1:29" ht="37.049999999999997" customHeight="1" x14ac:dyDescent="0.4">
      <c r="A12" s="22" t="s">
        <v>8</v>
      </c>
      <c r="B12" s="27"/>
      <c r="C12" s="59"/>
      <c r="D12" s="60"/>
      <c r="E12" s="40"/>
      <c r="F12" s="28"/>
      <c r="G12" s="29"/>
      <c r="H12" s="29"/>
      <c r="I12" s="28"/>
      <c r="J12" s="62"/>
      <c r="K12" s="228"/>
      <c r="L12" s="228"/>
      <c r="M12" s="229"/>
      <c r="N12" s="228"/>
      <c r="O12" s="230"/>
      <c r="P12" s="231"/>
      <c r="Q12" s="232"/>
      <c r="R12" s="233"/>
      <c r="S12" s="234"/>
      <c r="T12" s="11"/>
      <c r="U12" s="34"/>
      <c r="V12" s="34"/>
      <c r="W12" s="34"/>
      <c r="X12" s="9"/>
      <c r="Y12" s="2"/>
      <c r="Z12" s="3"/>
      <c r="AA12" s="4"/>
      <c r="AB12" s="3"/>
      <c r="AC12" s="12"/>
    </row>
    <row r="13" spans="1:29" ht="37.049999999999997" customHeight="1" thickBot="1" x14ac:dyDescent="0.45">
      <c r="A13" s="23" t="s">
        <v>9</v>
      </c>
      <c r="B13" s="57">
        <f>SUM(B5:B12)</f>
        <v>7</v>
      </c>
      <c r="C13" s="41">
        <f>SUM(C5:C12)</f>
        <v>2</v>
      </c>
      <c r="D13" s="63">
        <f t="shared" si="0"/>
        <v>0.2857142857142857</v>
      </c>
      <c r="E13" s="56">
        <f>SUM(E5:E12)</f>
        <v>4</v>
      </c>
      <c r="F13" s="32">
        <f t="shared" si="1"/>
        <v>0.5714285714285714</v>
      </c>
      <c r="G13" s="56">
        <f>SUM(G5:G12)</f>
        <v>1</v>
      </c>
      <c r="H13" s="56">
        <f>SUM(H5:H12)</f>
        <v>0</v>
      </c>
      <c r="I13" s="32">
        <f>H13/B13</f>
        <v>0</v>
      </c>
      <c r="J13" s="58"/>
      <c r="K13" s="235">
        <v>5</v>
      </c>
      <c r="L13" s="236"/>
      <c r="M13" s="236"/>
      <c r="N13" s="235">
        <v>2</v>
      </c>
      <c r="O13" s="236">
        <f t="shared" si="2"/>
        <v>0.4</v>
      </c>
      <c r="P13" s="237">
        <v>3</v>
      </c>
      <c r="Q13" s="237"/>
      <c r="R13" s="236">
        <f t="shared" si="3"/>
        <v>0.6</v>
      </c>
      <c r="S13" s="238"/>
      <c r="T13" s="13"/>
      <c r="U13" s="17"/>
      <c r="V13" s="17"/>
      <c r="W13" s="17"/>
      <c r="X13" s="17"/>
      <c r="Y13" s="17"/>
      <c r="Z13" s="16"/>
      <c r="AA13" s="17"/>
      <c r="AB13" s="16"/>
      <c r="AC13" s="18"/>
    </row>
    <row r="14" spans="1:29" ht="37.049999999999997" customHeight="1" thickBot="1" x14ac:dyDescent="0.45">
      <c r="A14" s="23" t="s">
        <v>25</v>
      </c>
      <c r="B14" s="31"/>
      <c r="C14" s="36"/>
      <c r="D14" s="64">
        <v>0.17</v>
      </c>
      <c r="E14" s="55"/>
      <c r="F14" s="37">
        <v>0.49</v>
      </c>
      <c r="G14" s="55"/>
      <c r="H14" s="55"/>
      <c r="I14" s="37">
        <v>0.06</v>
      </c>
      <c r="J14" s="54"/>
      <c r="K14" s="236"/>
      <c r="L14" s="236"/>
      <c r="M14" s="236"/>
      <c r="N14" s="235"/>
      <c r="O14" s="236"/>
      <c r="P14" s="237"/>
      <c r="Q14" s="237"/>
      <c r="R14" s="236"/>
      <c r="S14" s="238"/>
      <c r="T14" s="13"/>
      <c r="U14" s="17"/>
      <c r="V14" s="17"/>
      <c r="W14" s="17"/>
      <c r="X14" s="17"/>
      <c r="Y14" s="17"/>
      <c r="Z14" s="16"/>
      <c r="AA14" s="17"/>
      <c r="AB14" s="16"/>
      <c r="AC14" s="18"/>
    </row>
  </sheetData>
  <mergeCells count="12">
    <mergeCell ref="C3:D3"/>
    <mergeCell ref="E3:F3"/>
    <mergeCell ref="A1:AC1"/>
    <mergeCell ref="B2:J2"/>
    <mergeCell ref="K2:S2"/>
    <mergeCell ref="T2:AC2"/>
    <mergeCell ref="L3:M3"/>
    <mergeCell ref="N3:O3"/>
    <mergeCell ref="U3:V3"/>
    <mergeCell ref="W3:X3"/>
    <mergeCell ref="Y3:Z3"/>
    <mergeCell ref="AA3:AB3"/>
  </mergeCells>
  <pageMargins left="0.38" right="0.7" top="0.75" bottom="0.75" header="0.3" footer="0.3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zoomScale="40" zoomScaleNormal="40" workbookViewId="0">
      <selection activeCell="AG14" sqref="A1:AG14"/>
    </sheetView>
  </sheetViews>
  <sheetFormatPr defaultColWidth="8.73046875" defaultRowHeight="13.9" x14ac:dyDescent="0.4"/>
  <cols>
    <col min="1" max="1" width="20.265625" style="5" customWidth="1"/>
    <col min="2" max="2" width="4.59765625" style="5" customWidth="1"/>
    <col min="3" max="3" width="4.46484375" style="5" customWidth="1"/>
    <col min="4" max="4" width="5.796875" style="5" customWidth="1"/>
    <col min="5" max="5" width="4.19921875" style="5" customWidth="1"/>
    <col min="6" max="6" width="6.73046875" style="5" customWidth="1"/>
    <col min="7" max="7" width="4.265625" style="5" customWidth="1"/>
    <col min="8" max="8" width="5.73046875" style="5" customWidth="1"/>
    <col min="9" max="9" width="3.73046875" style="5" customWidth="1"/>
    <col min="10" max="10" width="4.796875" style="5" customWidth="1"/>
    <col min="11" max="11" width="6.46484375" style="5" customWidth="1"/>
    <col min="12" max="12" width="4.796875" style="5" customWidth="1"/>
    <col min="13" max="14" width="4.9296875" style="5" customWidth="1"/>
    <col min="15" max="15" width="6" style="5" customWidth="1"/>
    <col min="16" max="16" width="4.59765625" style="5" customWidth="1"/>
    <col min="17" max="17" width="7.19921875" style="5" customWidth="1"/>
    <col min="18" max="23" width="6" style="5" customWidth="1"/>
    <col min="24" max="33" width="5.9296875" style="5" customWidth="1"/>
    <col min="34" max="16384" width="8.73046875" style="5"/>
  </cols>
  <sheetData>
    <row r="1" spans="1:35" ht="29" customHeight="1" thickBot="1" x14ac:dyDescent="0.5">
      <c r="A1" s="491" t="s">
        <v>34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5" ht="25.5" customHeight="1" x14ac:dyDescent="0.5">
      <c r="A2" s="1"/>
      <c r="B2" s="494">
        <v>2017</v>
      </c>
      <c r="C2" s="504"/>
      <c r="D2" s="504"/>
      <c r="E2" s="504"/>
      <c r="F2" s="504"/>
      <c r="G2" s="504"/>
      <c r="H2" s="504"/>
      <c r="I2" s="504"/>
      <c r="J2" s="504"/>
      <c r="K2" s="509"/>
      <c r="L2" s="505"/>
      <c r="M2" s="506">
        <v>2018</v>
      </c>
      <c r="N2" s="507"/>
      <c r="O2" s="507"/>
      <c r="P2" s="507"/>
      <c r="Q2" s="507"/>
      <c r="R2" s="507"/>
      <c r="S2" s="507"/>
      <c r="T2" s="507"/>
      <c r="U2" s="507"/>
      <c r="V2" s="507"/>
      <c r="W2" s="508"/>
      <c r="X2" s="468">
        <v>2019</v>
      </c>
      <c r="Y2" s="506"/>
      <c r="Z2" s="506"/>
      <c r="AA2" s="506"/>
      <c r="AB2" s="507"/>
      <c r="AC2" s="507"/>
      <c r="AD2" s="507"/>
      <c r="AE2" s="507"/>
      <c r="AF2" s="507"/>
      <c r="AG2" s="508"/>
      <c r="AI2" s="264" t="s">
        <v>45</v>
      </c>
    </row>
    <row r="3" spans="1:35" ht="89" customHeight="1" x14ac:dyDescent="0.4">
      <c r="A3" s="87" t="s">
        <v>0</v>
      </c>
      <c r="B3" s="88" t="s">
        <v>11</v>
      </c>
      <c r="C3" s="502" t="s">
        <v>19</v>
      </c>
      <c r="D3" s="503"/>
      <c r="E3" s="502" t="s">
        <v>21</v>
      </c>
      <c r="F3" s="503"/>
      <c r="G3" s="502" t="s">
        <v>22</v>
      </c>
      <c r="H3" s="503" t="s">
        <v>10</v>
      </c>
      <c r="I3" s="502" t="s">
        <v>23</v>
      </c>
      <c r="J3" s="503" t="s">
        <v>10</v>
      </c>
      <c r="K3" s="240" t="s">
        <v>44</v>
      </c>
      <c r="L3" s="89" t="s">
        <v>24</v>
      </c>
      <c r="M3" s="88" t="s">
        <v>11</v>
      </c>
      <c r="N3" s="502" t="s">
        <v>19</v>
      </c>
      <c r="O3" s="503"/>
      <c r="P3" s="502" t="s">
        <v>21</v>
      </c>
      <c r="Q3" s="503"/>
      <c r="R3" s="502" t="s">
        <v>22</v>
      </c>
      <c r="S3" s="503" t="s">
        <v>10</v>
      </c>
      <c r="T3" s="502" t="s">
        <v>23</v>
      </c>
      <c r="U3" s="503" t="s">
        <v>10</v>
      </c>
      <c r="V3" s="240" t="s">
        <v>44</v>
      </c>
      <c r="W3" s="89" t="s">
        <v>24</v>
      </c>
      <c r="X3" s="88" t="s">
        <v>11</v>
      </c>
      <c r="Y3" s="502" t="s">
        <v>19</v>
      </c>
      <c r="Z3" s="503"/>
      <c r="AA3" s="502" t="s">
        <v>21</v>
      </c>
      <c r="AB3" s="503"/>
      <c r="AC3" s="502" t="s">
        <v>22</v>
      </c>
      <c r="AD3" s="503" t="s">
        <v>10</v>
      </c>
      <c r="AE3" s="502" t="s">
        <v>23</v>
      </c>
      <c r="AF3" s="503" t="s">
        <v>10</v>
      </c>
      <c r="AG3" s="89" t="s">
        <v>24</v>
      </c>
    </row>
    <row r="4" spans="1:35" ht="22.05" customHeight="1" x14ac:dyDescent="0.4">
      <c r="A4" s="90"/>
      <c r="B4" s="91"/>
      <c r="C4" s="92" t="s">
        <v>20</v>
      </c>
      <c r="D4" s="50" t="s">
        <v>10</v>
      </c>
      <c r="E4" s="92" t="s">
        <v>20</v>
      </c>
      <c r="F4" s="50" t="s">
        <v>10</v>
      </c>
      <c r="G4" s="92" t="s">
        <v>20</v>
      </c>
      <c r="H4" s="50" t="s">
        <v>10</v>
      </c>
      <c r="I4" s="92" t="s">
        <v>20</v>
      </c>
      <c r="J4" s="50" t="s">
        <v>10</v>
      </c>
      <c r="K4" s="50" t="s">
        <v>10</v>
      </c>
      <c r="L4" s="51"/>
      <c r="M4" s="91"/>
      <c r="N4" s="92" t="s">
        <v>20</v>
      </c>
      <c r="O4" s="50" t="s">
        <v>10</v>
      </c>
      <c r="P4" s="92" t="s">
        <v>20</v>
      </c>
      <c r="Q4" s="50" t="s">
        <v>10</v>
      </c>
      <c r="R4" s="92" t="s">
        <v>20</v>
      </c>
      <c r="S4" s="50" t="s">
        <v>10</v>
      </c>
      <c r="T4" s="92" t="s">
        <v>20</v>
      </c>
      <c r="U4" s="50" t="s">
        <v>10</v>
      </c>
      <c r="V4" s="50" t="s">
        <v>10</v>
      </c>
      <c r="W4" s="51"/>
      <c r="X4" s="91"/>
      <c r="Y4" s="92" t="s">
        <v>20</v>
      </c>
      <c r="Z4" s="50" t="s">
        <v>10</v>
      </c>
      <c r="AA4" s="92" t="s">
        <v>20</v>
      </c>
      <c r="AB4" s="50" t="s">
        <v>10</v>
      </c>
      <c r="AC4" s="92" t="s">
        <v>20</v>
      </c>
      <c r="AD4" s="50" t="s">
        <v>10</v>
      </c>
      <c r="AE4" s="92" t="s">
        <v>20</v>
      </c>
      <c r="AF4" s="50" t="s">
        <v>10</v>
      </c>
      <c r="AG4" s="51"/>
    </row>
    <row r="5" spans="1:35" ht="30.5" customHeight="1" x14ac:dyDescent="0.4">
      <c r="A5" s="22" t="s">
        <v>1</v>
      </c>
      <c r="B5" s="27">
        <v>10</v>
      </c>
      <c r="C5" s="59">
        <v>4</v>
      </c>
      <c r="D5" s="60">
        <f>C5/B5</f>
        <v>0.4</v>
      </c>
      <c r="E5" s="40">
        <v>6</v>
      </c>
      <c r="F5" s="28">
        <f>E5/B5</f>
        <v>0.6</v>
      </c>
      <c r="G5" s="29"/>
      <c r="H5" s="28"/>
      <c r="I5" s="29"/>
      <c r="J5" s="28"/>
      <c r="K5" s="214">
        <v>0</v>
      </c>
      <c r="L5" s="62"/>
      <c r="M5" s="152">
        <v>8</v>
      </c>
      <c r="N5" s="153"/>
      <c r="O5" s="244">
        <f>N5/M5</f>
        <v>0</v>
      </c>
      <c r="P5" s="153">
        <v>8</v>
      </c>
      <c r="Q5" s="244">
        <f>P5/M5</f>
        <v>1</v>
      </c>
      <c r="R5" s="141"/>
      <c r="S5" s="140"/>
      <c r="T5" s="142"/>
      <c r="U5" s="140"/>
      <c r="V5" s="241">
        <v>0</v>
      </c>
      <c r="W5" s="143"/>
      <c r="X5" s="100"/>
      <c r="Y5" s="94"/>
      <c r="Z5" s="94"/>
      <c r="AA5" s="94"/>
      <c r="AB5" s="95"/>
      <c r="AC5" s="96"/>
      <c r="AD5" s="97"/>
      <c r="AE5" s="98"/>
      <c r="AF5" s="97"/>
      <c r="AG5" s="99"/>
    </row>
    <row r="6" spans="1:35" ht="30.5" customHeight="1" x14ac:dyDescent="0.4">
      <c r="A6" s="22" t="s">
        <v>2</v>
      </c>
      <c r="B6" s="27">
        <v>4</v>
      </c>
      <c r="C6" s="59">
        <v>2</v>
      </c>
      <c r="D6" s="60">
        <f t="shared" ref="D6:D13" si="0">C6/B6</f>
        <v>0.5</v>
      </c>
      <c r="E6" s="40">
        <v>2</v>
      </c>
      <c r="F6" s="28">
        <f t="shared" ref="F6:F13" si="1">E6/B6</f>
        <v>0.5</v>
      </c>
      <c r="G6" s="29"/>
      <c r="H6" s="28"/>
      <c r="I6" s="29"/>
      <c r="J6" s="28"/>
      <c r="K6" s="214">
        <v>0</v>
      </c>
      <c r="L6" s="62"/>
      <c r="M6" s="152">
        <v>5</v>
      </c>
      <c r="N6" s="153">
        <v>3</v>
      </c>
      <c r="O6" s="244">
        <f t="shared" ref="O6:O13" si="2">N6/M6</f>
        <v>0.6</v>
      </c>
      <c r="P6" s="153">
        <v>2</v>
      </c>
      <c r="Q6" s="244">
        <f t="shared" ref="Q6:Q13" si="3">P6/M6</f>
        <v>0.4</v>
      </c>
      <c r="R6" s="141"/>
      <c r="S6" s="140"/>
      <c r="T6" s="142"/>
      <c r="U6" s="140"/>
      <c r="V6" s="241">
        <v>0</v>
      </c>
      <c r="W6" s="143"/>
      <c r="X6" s="100"/>
      <c r="Y6" s="94"/>
      <c r="Z6" s="94"/>
      <c r="AA6" s="94"/>
      <c r="AB6" s="95"/>
      <c r="AC6" s="96"/>
      <c r="AD6" s="97"/>
      <c r="AE6" s="98"/>
      <c r="AF6" s="97"/>
      <c r="AG6" s="99"/>
    </row>
    <row r="7" spans="1:35" ht="30.5" customHeight="1" x14ac:dyDescent="0.4">
      <c r="A7" s="22" t="s">
        <v>3</v>
      </c>
      <c r="B7" s="27"/>
      <c r="C7" s="59"/>
      <c r="D7" s="60"/>
      <c r="E7" s="40"/>
      <c r="F7" s="28"/>
      <c r="G7" s="29"/>
      <c r="H7" s="28"/>
      <c r="I7" s="29"/>
      <c r="J7" s="28"/>
      <c r="K7" s="214"/>
      <c r="L7" s="62"/>
      <c r="M7" s="152">
        <v>1</v>
      </c>
      <c r="N7" s="153"/>
      <c r="O7" s="244">
        <f t="shared" si="2"/>
        <v>0</v>
      </c>
      <c r="P7" s="153">
        <v>1</v>
      </c>
      <c r="Q7" s="244">
        <f t="shared" si="3"/>
        <v>1</v>
      </c>
      <c r="R7" s="141"/>
      <c r="S7" s="140"/>
      <c r="T7" s="142"/>
      <c r="U7" s="140"/>
      <c r="V7" s="241">
        <v>0</v>
      </c>
      <c r="W7" s="143"/>
      <c r="X7" s="100"/>
      <c r="Y7" s="94"/>
      <c r="Z7" s="94"/>
      <c r="AA7" s="94"/>
      <c r="AB7" s="95"/>
      <c r="AC7" s="96"/>
      <c r="AD7" s="97"/>
      <c r="AE7" s="98"/>
      <c r="AF7" s="97"/>
      <c r="AG7" s="99"/>
    </row>
    <row r="8" spans="1:35" ht="30.5" customHeight="1" x14ac:dyDescent="0.4">
      <c r="A8" s="22" t="s">
        <v>4</v>
      </c>
      <c r="B8" s="27">
        <v>4</v>
      </c>
      <c r="C8" s="59"/>
      <c r="D8" s="60"/>
      <c r="E8" s="40">
        <v>4</v>
      </c>
      <c r="F8" s="28">
        <f t="shared" si="1"/>
        <v>1</v>
      </c>
      <c r="G8" s="29"/>
      <c r="H8" s="28"/>
      <c r="I8" s="29"/>
      <c r="J8" s="28"/>
      <c r="K8" s="214">
        <v>0</v>
      </c>
      <c r="L8" s="62"/>
      <c r="M8" s="152"/>
      <c r="N8" s="153"/>
      <c r="O8" s="244"/>
      <c r="P8" s="153"/>
      <c r="Q8" s="244"/>
      <c r="R8" s="141"/>
      <c r="S8" s="140"/>
      <c r="T8" s="142"/>
      <c r="U8" s="140"/>
      <c r="V8" s="241"/>
      <c r="W8" s="143"/>
      <c r="X8" s="100"/>
      <c r="Y8" s="94"/>
      <c r="Z8" s="94"/>
      <c r="AA8" s="94"/>
      <c r="AB8" s="95"/>
      <c r="AC8" s="96"/>
      <c r="AD8" s="97"/>
      <c r="AE8" s="98"/>
      <c r="AF8" s="97"/>
      <c r="AG8" s="99"/>
    </row>
    <row r="9" spans="1:35" ht="30.5" customHeight="1" x14ac:dyDescent="0.4">
      <c r="A9" s="22" t="s">
        <v>5</v>
      </c>
      <c r="B9" s="27"/>
      <c r="C9" s="59"/>
      <c r="D9" s="60"/>
      <c r="E9" s="40"/>
      <c r="F9" s="28"/>
      <c r="G9" s="29"/>
      <c r="H9" s="28"/>
      <c r="I9" s="29"/>
      <c r="J9" s="28"/>
      <c r="K9" s="214"/>
      <c r="L9" s="62"/>
      <c r="M9" s="152"/>
      <c r="N9" s="153"/>
      <c r="O9" s="244"/>
      <c r="P9" s="153"/>
      <c r="Q9" s="244"/>
      <c r="R9" s="141"/>
      <c r="S9" s="140"/>
      <c r="T9" s="142"/>
      <c r="U9" s="140"/>
      <c r="V9" s="241"/>
      <c r="W9" s="143"/>
      <c r="X9" s="100"/>
      <c r="Y9" s="94"/>
      <c r="Z9" s="94"/>
      <c r="AA9" s="94"/>
      <c r="AB9" s="95"/>
      <c r="AC9" s="96"/>
      <c r="AD9" s="97"/>
      <c r="AE9" s="98"/>
      <c r="AF9" s="97"/>
      <c r="AG9" s="99"/>
    </row>
    <row r="10" spans="1:35" ht="30.5" customHeight="1" x14ac:dyDescent="0.4">
      <c r="A10" s="22" t="s">
        <v>6</v>
      </c>
      <c r="B10" s="27">
        <v>4</v>
      </c>
      <c r="C10" s="59">
        <v>1</v>
      </c>
      <c r="D10" s="60">
        <f t="shared" si="0"/>
        <v>0.25</v>
      </c>
      <c r="E10" s="40">
        <v>3</v>
      </c>
      <c r="F10" s="28">
        <f t="shared" si="1"/>
        <v>0.75</v>
      </c>
      <c r="G10" s="29"/>
      <c r="H10" s="28"/>
      <c r="I10" s="29"/>
      <c r="J10" s="28"/>
      <c r="K10" s="214">
        <v>0</v>
      </c>
      <c r="L10" s="62"/>
      <c r="M10" s="152">
        <v>1</v>
      </c>
      <c r="N10" s="153"/>
      <c r="O10" s="244">
        <f t="shared" si="2"/>
        <v>0</v>
      </c>
      <c r="P10" s="153">
        <v>1</v>
      </c>
      <c r="Q10" s="244">
        <f t="shared" si="3"/>
        <v>1</v>
      </c>
      <c r="R10" s="141"/>
      <c r="S10" s="140"/>
      <c r="T10" s="142"/>
      <c r="U10" s="140"/>
      <c r="V10" s="241">
        <v>0</v>
      </c>
      <c r="W10" s="143"/>
      <c r="X10" s="100"/>
      <c r="Y10" s="94"/>
      <c r="Z10" s="94"/>
      <c r="AA10" s="94"/>
      <c r="AB10" s="95"/>
      <c r="AC10" s="96"/>
      <c r="AD10" s="97"/>
      <c r="AE10" s="98"/>
      <c r="AF10" s="97"/>
      <c r="AG10" s="99"/>
    </row>
    <row r="11" spans="1:35" ht="30.5" customHeight="1" x14ac:dyDescent="0.4">
      <c r="A11" s="22" t="s">
        <v>7</v>
      </c>
      <c r="B11" s="27">
        <v>5</v>
      </c>
      <c r="C11" s="59"/>
      <c r="D11" s="60"/>
      <c r="E11" s="40">
        <v>5</v>
      </c>
      <c r="F11" s="28">
        <f t="shared" si="1"/>
        <v>1</v>
      </c>
      <c r="G11" s="29"/>
      <c r="H11" s="28"/>
      <c r="I11" s="29"/>
      <c r="J11" s="28"/>
      <c r="K11" s="214">
        <v>0</v>
      </c>
      <c r="L11" s="62"/>
      <c r="M11" s="152">
        <v>7</v>
      </c>
      <c r="N11" s="153">
        <v>1</v>
      </c>
      <c r="O11" s="244">
        <f t="shared" si="2"/>
        <v>0.14285714285714285</v>
      </c>
      <c r="P11" s="153">
        <v>6</v>
      </c>
      <c r="Q11" s="244">
        <f t="shared" si="3"/>
        <v>0.8571428571428571</v>
      </c>
      <c r="R11" s="141"/>
      <c r="S11" s="140"/>
      <c r="T11" s="142"/>
      <c r="U11" s="140"/>
      <c r="V11" s="241">
        <v>0</v>
      </c>
      <c r="W11" s="143"/>
      <c r="X11" s="100"/>
      <c r="Y11" s="94"/>
      <c r="Z11" s="94"/>
      <c r="AA11" s="94"/>
      <c r="AB11" s="95"/>
      <c r="AC11" s="96"/>
      <c r="AD11" s="97"/>
      <c r="AE11" s="98"/>
      <c r="AF11" s="97"/>
      <c r="AG11" s="99"/>
    </row>
    <row r="12" spans="1:35" ht="30.5" customHeight="1" thickBot="1" x14ac:dyDescent="0.45">
      <c r="A12" s="22" t="s">
        <v>8</v>
      </c>
      <c r="B12" s="155">
        <v>3</v>
      </c>
      <c r="C12" s="156"/>
      <c r="D12" s="242"/>
      <c r="E12" s="157">
        <v>3</v>
      </c>
      <c r="F12" s="158">
        <f t="shared" si="1"/>
        <v>1</v>
      </c>
      <c r="G12" s="159"/>
      <c r="H12" s="158"/>
      <c r="I12" s="159"/>
      <c r="J12" s="158"/>
      <c r="K12" s="215">
        <v>0</v>
      </c>
      <c r="L12" s="160"/>
      <c r="M12" s="173"/>
      <c r="N12" s="174"/>
      <c r="O12" s="245"/>
      <c r="P12" s="174"/>
      <c r="Q12" s="245"/>
      <c r="R12" s="175"/>
      <c r="S12" s="177"/>
      <c r="T12" s="176"/>
      <c r="U12" s="177"/>
      <c r="V12" s="246"/>
      <c r="W12" s="178"/>
      <c r="X12" s="100"/>
      <c r="Y12" s="94"/>
      <c r="Z12" s="94"/>
      <c r="AA12" s="94"/>
      <c r="AB12" s="95"/>
      <c r="AC12" s="96"/>
      <c r="AD12" s="97"/>
      <c r="AE12" s="98"/>
      <c r="AF12" s="97"/>
      <c r="AG12" s="99"/>
    </row>
    <row r="13" spans="1:35" ht="30.5" customHeight="1" thickBot="1" x14ac:dyDescent="0.45">
      <c r="A13" s="23" t="s">
        <v>9</v>
      </c>
      <c r="B13" s="167">
        <f>SUM(B5:B12)</f>
        <v>30</v>
      </c>
      <c r="C13" s="253">
        <f>SUM(C5:C12)</f>
        <v>7</v>
      </c>
      <c r="D13" s="251">
        <f t="shared" si="0"/>
        <v>0.23333333333333334</v>
      </c>
      <c r="E13" s="254">
        <f>SUM(E5:E12)</f>
        <v>23</v>
      </c>
      <c r="F13" s="184">
        <f t="shared" si="1"/>
        <v>0.76666666666666672</v>
      </c>
      <c r="G13" s="254">
        <f>SUM(G5:G12)</f>
        <v>0</v>
      </c>
      <c r="H13" s="184">
        <f t="shared" ref="H13" si="4">G13/B13</f>
        <v>0</v>
      </c>
      <c r="I13" s="254">
        <f>SUM(I5:I12)</f>
        <v>0</v>
      </c>
      <c r="J13" s="184">
        <f t="shared" ref="J13" si="5">I13/B13</f>
        <v>0</v>
      </c>
      <c r="K13" s="255">
        <v>0</v>
      </c>
      <c r="L13" s="256"/>
      <c r="M13" s="257">
        <f>SUM(M5:M12)</f>
        <v>22</v>
      </c>
      <c r="N13" s="253">
        <f t="shared" ref="N13:P13" si="6">SUM(N5:N12)</f>
        <v>4</v>
      </c>
      <c r="O13" s="252">
        <f t="shared" si="2"/>
        <v>0.18181818181818182</v>
      </c>
      <c r="P13" s="253">
        <f t="shared" si="6"/>
        <v>18</v>
      </c>
      <c r="Q13" s="251">
        <f t="shared" si="3"/>
        <v>0.81818181818181823</v>
      </c>
      <c r="R13" s="180"/>
      <c r="S13" s="184"/>
      <c r="T13" s="180"/>
      <c r="U13" s="184"/>
      <c r="V13" s="184">
        <v>0</v>
      </c>
      <c r="W13" s="250"/>
      <c r="X13" s="101"/>
      <c r="Y13" s="239"/>
      <c r="Z13" s="239"/>
      <c r="AA13" s="239"/>
      <c r="AB13" s="239"/>
      <c r="AC13" s="102"/>
      <c r="AD13" s="103"/>
      <c r="AE13" s="104"/>
      <c r="AF13" s="103"/>
      <c r="AG13" s="105"/>
    </row>
    <row r="14" spans="1:35" ht="24" customHeight="1" thickBot="1" x14ac:dyDescent="0.45">
      <c r="A14" s="8" t="s">
        <v>25</v>
      </c>
      <c r="B14" s="161"/>
      <c r="C14" s="258"/>
      <c r="D14" s="259">
        <v>0.27</v>
      </c>
      <c r="E14" s="260"/>
      <c r="F14" s="261">
        <v>0.54</v>
      </c>
      <c r="G14" s="260"/>
      <c r="H14" s="261">
        <v>0.17</v>
      </c>
      <c r="I14" s="260"/>
      <c r="J14" s="261">
        <v>0.01</v>
      </c>
      <c r="K14" s="262">
        <v>0.18</v>
      </c>
      <c r="L14" s="263"/>
      <c r="M14" s="247"/>
      <c r="N14" s="248"/>
      <c r="O14" s="224"/>
      <c r="P14" s="224"/>
      <c r="Q14" s="224"/>
      <c r="R14" s="249"/>
      <c r="S14" s="223"/>
      <c r="T14" s="249"/>
      <c r="U14" s="223"/>
      <c r="V14" s="224"/>
      <c r="W14" s="225"/>
      <c r="X14" s="13"/>
      <c r="Y14" s="220"/>
      <c r="Z14" s="220"/>
      <c r="AA14" s="220"/>
      <c r="AB14" s="220"/>
      <c r="AC14" s="15"/>
      <c r="AD14" s="16"/>
      <c r="AE14" s="17"/>
      <c r="AF14" s="16"/>
      <c r="AG14" s="18"/>
    </row>
  </sheetData>
  <mergeCells count="16">
    <mergeCell ref="C3:D3"/>
    <mergeCell ref="E3:F3"/>
    <mergeCell ref="G3:H3"/>
    <mergeCell ref="I3:J3"/>
    <mergeCell ref="A1:AD1"/>
    <mergeCell ref="B2:L2"/>
    <mergeCell ref="M2:W2"/>
    <mergeCell ref="X2:AG2"/>
    <mergeCell ref="N3:O3"/>
    <mergeCell ref="P3:Q3"/>
    <mergeCell ref="R3:S3"/>
    <mergeCell ref="T3:U3"/>
    <mergeCell ref="Y3:Z3"/>
    <mergeCell ref="AA3:AB3"/>
    <mergeCell ref="AC3:AD3"/>
    <mergeCell ref="AE3:AF3"/>
  </mergeCells>
  <pageMargins left="0.35" right="0.34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50" zoomScaleNormal="50" workbookViewId="0">
      <selection activeCell="AG14" sqref="A1:AG14"/>
    </sheetView>
  </sheetViews>
  <sheetFormatPr defaultColWidth="8.73046875" defaultRowHeight="13.9" x14ac:dyDescent="0.4"/>
  <cols>
    <col min="1" max="1" width="19.73046875" style="5" customWidth="1"/>
    <col min="2" max="2" width="5.33203125" style="5" customWidth="1"/>
    <col min="3" max="3" width="4" style="5" customWidth="1"/>
    <col min="4" max="4" width="6.19921875" style="5" customWidth="1"/>
    <col min="5" max="5" width="4.33203125" style="5" customWidth="1"/>
    <col min="6" max="6" width="7.46484375" style="5" customWidth="1"/>
    <col min="7" max="7" width="3.9296875" style="5" customWidth="1"/>
    <col min="8" max="8" width="5.73046875" style="5" customWidth="1"/>
    <col min="9" max="9" width="4.53125" style="5" customWidth="1"/>
    <col min="10" max="12" width="5.06640625" style="5" customWidth="1"/>
    <col min="13" max="13" width="5.796875" style="5" customWidth="1"/>
    <col min="14" max="14" width="4.53125" style="5" customWidth="1"/>
    <col min="15" max="15" width="5.796875" style="5" customWidth="1"/>
    <col min="16" max="16" width="4.53125" style="5" customWidth="1"/>
    <col min="17" max="17" width="5.796875" style="5" customWidth="1"/>
    <col min="18" max="18" width="5.06640625" style="5" customWidth="1"/>
    <col min="19" max="19" width="5.796875" style="5" customWidth="1"/>
    <col min="20" max="20" width="4.33203125" style="5" customWidth="1"/>
    <col min="21" max="23" width="5.796875" style="5" customWidth="1"/>
    <col min="24" max="33" width="6" style="5" customWidth="1"/>
    <col min="34" max="16384" width="8.73046875" style="5"/>
  </cols>
  <sheetData>
    <row r="1" spans="1:33" ht="29" customHeight="1" thickBot="1" x14ac:dyDescent="0.5">
      <c r="A1" s="491" t="s">
        <v>35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</row>
    <row r="2" spans="1:33" ht="25.5" customHeight="1" x14ac:dyDescent="0.4">
      <c r="A2" s="1"/>
      <c r="B2" s="494">
        <v>2017</v>
      </c>
      <c r="C2" s="495"/>
      <c r="D2" s="495"/>
      <c r="E2" s="495"/>
      <c r="F2" s="495"/>
      <c r="G2" s="495"/>
      <c r="H2" s="495"/>
      <c r="I2" s="495"/>
      <c r="J2" s="495"/>
      <c r="K2" s="500"/>
      <c r="L2" s="496"/>
      <c r="M2" s="506">
        <v>2018</v>
      </c>
      <c r="N2" s="506"/>
      <c r="O2" s="506"/>
      <c r="P2" s="506"/>
      <c r="Q2" s="469"/>
      <c r="R2" s="469"/>
      <c r="S2" s="469"/>
      <c r="T2" s="469"/>
      <c r="U2" s="469"/>
      <c r="V2" s="469"/>
      <c r="W2" s="470"/>
      <c r="X2" s="468">
        <v>2019</v>
      </c>
      <c r="Y2" s="469"/>
      <c r="Z2" s="469"/>
      <c r="AA2" s="469"/>
      <c r="AB2" s="469"/>
      <c r="AC2" s="469"/>
      <c r="AD2" s="469"/>
      <c r="AE2" s="469"/>
      <c r="AF2" s="469"/>
      <c r="AG2" s="470"/>
    </row>
    <row r="3" spans="1:33" ht="89" customHeight="1" x14ac:dyDescent="0.4">
      <c r="A3" s="6" t="s">
        <v>0</v>
      </c>
      <c r="B3" s="10" t="s">
        <v>11</v>
      </c>
      <c r="C3" s="498" t="s">
        <v>19</v>
      </c>
      <c r="D3" s="499"/>
      <c r="E3" s="498" t="s">
        <v>21</v>
      </c>
      <c r="F3" s="499"/>
      <c r="G3" s="498" t="s">
        <v>22</v>
      </c>
      <c r="H3" s="499" t="s">
        <v>10</v>
      </c>
      <c r="I3" s="498" t="s">
        <v>23</v>
      </c>
      <c r="J3" s="499" t="s">
        <v>10</v>
      </c>
      <c r="K3" s="240" t="s">
        <v>44</v>
      </c>
      <c r="L3" s="53" t="s">
        <v>24</v>
      </c>
      <c r="M3" s="83" t="s">
        <v>11</v>
      </c>
      <c r="N3" s="498" t="s">
        <v>19</v>
      </c>
      <c r="O3" s="499"/>
      <c r="P3" s="498" t="s">
        <v>21</v>
      </c>
      <c r="Q3" s="499"/>
      <c r="R3" s="498" t="s">
        <v>22</v>
      </c>
      <c r="S3" s="499" t="s">
        <v>10</v>
      </c>
      <c r="T3" s="498" t="s">
        <v>23</v>
      </c>
      <c r="U3" s="499" t="s">
        <v>10</v>
      </c>
      <c r="V3" s="240" t="s">
        <v>44</v>
      </c>
      <c r="W3" s="53" t="s">
        <v>24</v>
      </c>
      <c r="X3" s="83" t="s">
        <v>11</v>
      </c>
      <c r="Y3" s="498" t="s">
        <v>19</v>
      </c>
      <c r="Z3" s="499"/>
      <c r="AA3" s="498" t="s">
        <v>21</v>
      </c>
      <c r="AB3" s="499"/>
      <c r="AC3" s="498" t="s">
        <v>22</v>
      </c>
      <c r="AD3" s="499" t="s">
        <v>10</v>
      </c>
      <c r="AE3" s="498" t="s">
        <v>23</v>
      </c>
      <c r="AF3" s="499" t="s">
        <v>10</v>
      </c>
      <c r="AG3" s="53" t="s">
        <v>24</v>
      </c>
    </row>
    <row r="4" spans="1:33" ht="22.05" customHeight="1" x14ac:dyDescent="0.4">
      <c r="A4" s="43"/>
      <c r="B4" s="48"/>
      <c r="C4" s="52" t="s">
        <v>20</v>
      </c>
      <c r="D4" s="45" t="s">
        <v>10</v>
      </c>
      <c r="E4" s="52" t="s">
        <v>20</v>
      </c>
      <c r="F4" s="45" t="s">
        <v>10</v>
      </c>
      <c r="G4" s="52" t="s">
        <v>20</v>
      </c>
      <c r="H4" s="45" t="s">
        <v>10</v>
      </c>
      <c r="I4" s="52" t="s">
        <v>20</v>
      </c>
      <c r="J4" s="45" t="s">
        <v>10</v>
      </c>
      <c r="K4" s="79" t="s">
        <v>10</v>
      </c>
      <c r="L4" s="46"/>
      <c r="M4" s="48"/>
      <c r="N4" s="52" t="s">
        <v>20</v>
      </c>
      <c r="O4" s="45" t="s">
        <v>10</v>
      </c>
      <c r="P4" s="52" t="s">
        <v>20</v>
      </c>
      <c r="Q4" s="45" t="s">
        <v>10</v>
      </c>
      <c r="R4" s="52" t="s">
        <v>20</v>
      </c>
      <c r="S4" s="45" t="s">
        <v>10</v>
      </c>
      <c r="T4" s="52" t="s">
        <v>20</v>
      </c>
      <c r="U4" s="45" t="s">
        <v>10</v>
      </c>
      <c r="V4" s="79" t="s">
        <v>10</v>
      </c>
      <c r="W4" s="46"/>
      <c r="X4" s="48"/>
      <c r="Y4" s="52" t="s">
        <v>20</v>
      </c>
      <c r="Z4" s="45" t="s">
        <v>10</v>
      </c>
      <c r="AA4" s="52" t="s">
        <v>20</v>
      </c>
      <c r="AB4" s="45" t="s">
        <v>10</v>
      </c>
      <c r="AC4" s="52" t="s">
        <v>20</v>
      </c>
      <c r="AD4" s="45" t="s">
        <v>10</v>
      </c>
      <c r="AE4" s="52" t="s">
        <v>20</v>
      </c>
      <c r="AF4" s="45" t="s">
        <v>10</v>
      </c>
      <c r="AG4" s="46"/>
    </row>
    <row r="5" spans="1:33" ht="30.5" customHeight="1" x14ac:dyDescent="0.4">
      <c r="A5" s="7" t="s">
        <v>1</v>
      </c>
      <c r="B5" s="27">
        <v>16</v>
      </c>
      <c r="C5" s="59">
        <v>1</v>
      </c>
      <c r="D5" s="60">
        <f>C5/B5</f>
        <v>6.25E-2</v>
      </c>
      <c r="E5" s="40">
        <v>10</v>
      </c>
      <c r="F5" s="28">
        <f>E5/B5</f>
        <v>0.625</v>
      </c>
      <c r="G5" s="29">
        <v>5</v>
      </c>
      <c r="H5" s="28">
        <f>G5/B5</f>
        <v>0.3125</v>
      </c>
      <c r="I5" s="29"/>
      <c r="J5" s="28"/>
      <c r="K5" s="214">
        <f>(G5+I5)/B5</f>
        <v>0.3125</v>
      </c>
      <c r="L5" s="62"/>
      <c r="M5" s="134">
        <v>10</v>
      </c>
      <c r="N5" s="59"/>
      <c r="O5" s="60"/>
      <c r="P5" s="40">
        <v>5</v>
      </c>
      <c r="Q5" s="28">
        <f>P5/M5</f>
        <v>0.5</v>
      </c>
      <c r="R5" s="29">
        <v>4</v>
      </c>
      <c r="S5" s="28">
        <f>R5/M5</f>
        <v>0.4</v>
      </c>
      <c r="T5" s="29">
        <v>1</v>
      </c>
      <c r="U5" s="28">
        <f>T5/M5</f>
        <v>0.1</v>
      </c>
      <c r="V5" s="214">
        <f>(R5+T5)/M5</f>
        <v>0.5</v>
      </c>
      <c r="W5" s="62"/>
      <c r="X5" s="11"/>
      <c r="Y5" s="9"/>
      <c r="Z5" s="9"/>
      <c r="AA5" s="9"/>
      <c r="AB5" s="9"/>
      <c r="AC5" s="2"/>
      <c r="AD5" s="3"/>
      <c r="AE5" s="4"/>
      <c r="AF5" s="3"/>
      <c r="AG5" s="12"/>
    </row>
    <row r="6" spans="1:33" ht="30.5" customHeight="1" x14ac:dyDescent="0.4">
      <c r="A6" s="7" t="s">
        <v>2</v>
      </c>
      <c r="B6" s="27">
        <v>3</v>
      </c>
      <c r="C6" s="59"/>
      <c r="D6" s="60"/>
      <c r="E6" s="40">
        <v>3</v>
      </c>
      <c r="F6" s="28">
        <f t="shared" ref="F6:F13" si="0">E6/B6</f>
        <v>1</v>
      </c>
      <c r="G6" s="29"/>
      <c r="H6" s="28"/>
      <c r="I6" s="29"/>
      <c r="J6" s="28"/>
      <c r="K6" s="214">
        <f t="shared" ref="K6:K13" si="1">(G6+I6)/B6</f>
        <v>0</v>
      </c>
      <c r="L6" s="62"/>
      <c r="M6" s="27">
        <v>8</v>
      </c>
      <c r="N6" s="59"/>
      <c r="O6" s="60"/>
      <c r="P6" s="40">
        <v>6</v>
      </c>
      <c r="Q6" s="28">
        <f t="shared" ref="Q6:Q11" si="2">P6/M6</f>
        <v>0.75</v>
      </c>
      <c r="R6" s="29">
        <v>1</v>
      </c>
      <c r="S6" s="28">
        <f t="shared" ref="S6:S13" si="3">R6/M6</f>
        <v>0.125</v>
      </c>
      <c r="T6" s="29">
        <v>1</v>
      </c>
      <c r="U6" s="28">
        <f t="shared" ref="U6:U13" si="4">T6/M6</f>
        <v>0.125</v>
      </c>
      <c r="V6" s="214">
        <f t="shared" ref="V6:V13" si="5">(R6+T6)/M6</f>
        <v>0.25</v>
      </c>
      <c r="W6" s="62"/>
      <c r="X6" s="11"/>
      <c r="Y6" s="9"/>
      <c r="Z6" s="9"/>
      <c r="AA6" s="9"/>
      <c r="AB6" s="9"/>
      <c r="AC6" s="2"/>
      <c r="AD6" s="3"/>
      <c r="AE6" s="4"/>
      <c r="AF6" s="3"/>
      <c r="AG6" s="12"/>
    </row>
    <row r="7" spans="1:33" ht="30.5" customHeight="1" x14ac:dyDescent="0.4">
      <c r="A7" s="7" t="s">
        <v>3</v>
      </c>
      <c r="B7" s="27">
        <v>1</v>
      </c>
      <c r="C7" s="59"/>
      <c r="D7" s="60"/>
      <c r="E7" s="40">
        <v>1</v>
      </c>
      <c r="F7" s="28">
        <f t="shared" si="0"/>
        <v>1</v>
      </c>
      <c r="G7" s="29"/>
      <c r="H7" s="28"/>
      <c r="I7" s="29"/>
      <c r="J7" s="28"/>
      <c r="K7" s="214">
        <f t="shared" si="1"/>
        <v>0</v>
      </c>
      <c r="L7" s="62"/>
      <c r="M7" s="27"/>
      <c r="N7" s="59"/>
      <c r="O7" s="60"/>
      <c r="P7" s="40"/>
      <c r="Q7" s="28"/>
      <c r="R7" s="29"/>
      <c r="S7" s="28"/>
      <c r="T7" s="29"/>
      <c r="U7" s="28"/>
      <c r="V7" s="214"/>
      <c r="W7" s="62"/>
      <c r="X7" s="11"/>
      <c r="Y7" s="9"/>
      <c r="Z7" s="9"/>
      <c r="AA7" s="9"/>
      <c r="AB7" s="9"/>
      <c r="AC7" s="2"/>
      <c r="AD7" s="3"/>
      <c r="AE7" s="4"/>
      <c r="AF7" s="3"/>
      <c r="AG7" s="12"/>
    </row>
    <row r="8" spans="1:33" ht="30.5" customHeight="1" x14ac:dyDescent="0.4">
      <c r="A8" s="7" t="s">
        <v>4</v>
      </c>
      <c r="B8" s="27"/>
      <c r="C8" s="59"/>
      <c r="D8" s="60"/>
      <c r="E8" s="40"/>
      <c r="F8" s="28"/>
      <c r="G8" s="29"/>
      <c r="H8" s="28"/>
      <c r="I8" s="29"/>
      <c r="J8" s="28"/>
      <c r="K8" s="214"/>
      <c r="L8" s="62"/>
      <c r="M8" s="27"/>
      <c r="N8" s="59"/>
      <c r="O8" s="60"/>
      <c r="P8" s="40"/>
      <c r="Q8" s="28"/>
      <c r="R8" s="29"/>
      <c r="S8" s="28"/>
      <c r="T8" s="29"/>
      <c r="U8" s="28"/>
      <c r="V8" s="214"/>
      <c r="W8" s="62"/>
      <c r="X8" s="11"/>
      <c r="Y8" s="9"/>
      <c r="Z8" s="9"/>
      <c r="AA8" s="9"/>
      <c r="AB8" s="9"/>
      <c r="AC8" s="2"/>
      <c r="AD8" s="3"/>
      <c r="AE8" s="4"/>
      <c r="AF8" s="3"/>
      <c r="AG8" s="12"/>
    </row>
    <row r="9" spans="1:33" ht="30.5" customHeight="1" x14ac:dyDescent="0.4">
      <c r="A9" s="7" t="s">
        <v>5</v>
      </c>
      <c r="B9" s="27"/>
      <c r="C9" s="59"/>
      <c r="D9" s="60"/>
      <c r="E9" s="40"/>
      <c r="F9" s="28"/>
      <c r="G9" s="29"/>
      <c r="H9" s="28"/>
      <c r="I9" s="29"/>
      <c r="J9" s="28"/>
      <c r="K9" s="214"/>
      <c r="L9" s="62"/>
      <c r="M9" s="27"/>
      <c r="N9" s="59"/>
      <c r="O9" s="60"/>
      <c r="P9" s="40"/>
      <c r="Q9" s="28"/>
      <c r="R9" s="29"/>
      <c r="S9" s="28"/>
      <c r="T9" s="29"/>
      <c r="U9" s="28"/>
      <c r="V9" s="214"/>
      <c r="W9" s="62"/>
      <c r="X9" s="11"/>
      <c r="Y9" s="9"/>
      <c r="Z9" s="9"/>
      <c r="AA9" s="9"/>
      <c r="AB9" s="9"/>
      <c r="AC9" s="2"/>
      <c r="AD9" s="3"/>
      <c r="AE9" s="4"/>
      <c r="AF9" s="3"/>
      <c r="AG9" s="12"/>
    </row>
    <row r="10" spans="1:33" ht="30.5" customHeight="1" x14ac:dyDescent="0.4">
      <c r="A10" s="7" t="s">
        <v>6</v>
      </c>
      <c r="B10" s="27"/>
      <c r="C10" s="59"/>
      <c r="D10" s="60"/>
      <c r="E10" s="40"/>
      <c r="F10" s="28"/>
      <c r="G10" s="29"/>
      <c r="H10" s="28"/>
      <c r="I10" s="29"/>
      <c r="J10" s="28"/>
      <c r="K10" s="214"/>
      <c r="L10" s="62"/>
      <c r="M10" s="27"/>
      <c r="N10" s="59"/>
      <c r="O10" s="60"/>
      <c r="P10" s="40"/>
      <c r="Q10" s="28"/>
      <c r="R10" s="29"/>
      <c r="S10" s="28"/>
      <c r="T10" s="29"/>
      <c r="U10" s="28"/>
      <c r="V10" s="214"/>
      <c r="W10" s="62"/>
      <c r="X10" s="11"/>
      <c r="Y10" s="9"/>
      <c r="Z10" s="9"/>
      <c r="AA10" s="9"/>
      <c r="AB10" s="9"/>
      <c r="AC10" s="2"/>
      <c r="AD10" s="3"/>
      <c r="AE10" s="4"/>
      <c r="AF10" s="3"/>
      <c r="AG10" s="12"/>
    </row>
    <row r="11" spans="1:33" ht="30.5" customHeight="1" x14ac:dyDescent="0.4">
      <c r="A11" s="7" t="s">
        <v>7</v>
      </c>
      <c r="B11" s="27">
        <v>10</v>
      </c>
      <c r="C11" s="59"/>
      <c r="D11" s="60"/>
      <c r="E11" s="40">
        <v>8</v>
      </c>
      <c r="F11" s="28">
        <f t="shared" si="0"/>
        <v>0.8</v>
      </c>
      <c r="G11" s="29">
        <v>2</v>
      </c>
      <c r="H11" s="28">
        <f t="shared" ref="H11" si="6">G11/B11</f>
        <v>0.2</v>
      </c>
      <c r="I11" s="29"/>
      <c r="J11" s="28"/>
      <c r="K11" s="214">
        <f t="shared" si="1"/>
        <v>0.2</v>
      </c>
      <c r="L11" s="62"/>
      <c r="M11" s="27">
        <v>10</v>
      </c>
      <c r="N11" s="59"/>
      <c r="O11" s="60"/>
      <c r="P11" s="40">
        <v>9</v>
      </c>
      <c r="Q11" s="28">
        <f t="shared" si="2"/>
        <v>0.9</v>
      </c>
      <c r="R11" s="29">
        <v>1</v>
      </c>
      <c r="S11" s="28">
        <f t="shared" si="3"/>
        <v>0.1</v>
      </c>
      <c r="T11" s="29"/>
      <c r="U11" s="28">
        <f t="shared" si="4"/>
        <v>0</v>
      </c>
      <c r="V11" s="214">
        <f t="shared" si="5"/>
        <v>0.1</v>
      </c>
      <c r="W11" s="62"/>
      <c r="X11" s="11"/>
      <c r="Y11" s="9"/>
      <c r="Z11" s="9"/>
      <c r="AA11" s="9"/>
      <c r="AB11" s="9"/>
      <c r="AC11" s="2"/>
      <c r="AD11" s="3"/>
      <c r="AE11" s="4"/>
      <c r="AF11" s="3"/>
      <c r="AG11" s="12"/>
    </row>
    <row r="12" spans="1:33" ht="30.5" customHeight="1" thickBot="1" x14ac:dyDescent="0.45">
      <c r="A12" s="7" t="s">
        <v>8</v>
      </c>
      <c r="B12" s="155">
        <v>1</v>
      </c>
      <c r="C12" s="156"/>
      <c r="D12" s="242"/>
      <c r="E12" s="157">
        <v>1</v>
      </c>
      <c r="F12" s="158">
        <f t="shared" si="0"/>
        <v>1</v>
      </c>
      <c r="G12" s="159"/>
      <c r="H12" s="158"/>
      <c r="I12" s="159"/>
      <c r="J12" s="158"/>
      <c r="K12" s="215">
        <f t="shared" si="1"/>
        <v>0</v>
      </c>
      <c r="L12" s="160"/>
      <c r="M12" s="155"/>
      <c r="N12" s="156"/>
      <c r="O12" s="242"/>
      <c r="P12" s="157"/>
      <c r="Q12" s="158"/>
      <c r="R12" s="159"/>
      <c r="S12" s="158"/>
      <c r="T12" s="159"/>
      <c r="U12" s="28"/>
      <c r="V12" s="215"/>
      <c r="W12" s="160"/>
      <c r="X12" s="11"/>
      <c r="Y12" s="9"/>
      <c r="Z12" s="9"/>
      <c r="AA12" s="9"/>
      <c r="AB12" s="9"/>
      <c r="AC12" s="2"/>
      <c r="AD12" s="3"/>
      <c r="AE12" s="4"/>
      <c r="AF12" s="3"/>
      <c r="AG12" s="12"/>
    </row>
    <row r="13" spans="1:33" ht="30.5" customHeight="1" thickBot="1" x14ac:dyDescent="0.45">
      <c r="A13" s="8" t="s">
        <v>9</v>
      </c>
      <c r="B13" s="167">
        <f>SUM(B5:B12)</f>
        <v>31</v>
      </c>
      <c r="C13" s="168">
        <f>SUM(C5:C12)</f>
        <v>1</v>
      </c>
      <c r="D13" s="169">
        <f t="shared" ref="D13" si="7">C13/B13</f>
        <v>3.2258064516129031E-2</v>
      </c>
      <c r="E13" s="170">
        <f>SUM(E5:E12)</f>
        <v>23</v>
      </c>
      <c r="F13" s="171">
        <f t="shared" si="0"/>
        <v>0.74193548387096775</v>
      </c>
      <c r="G13" s="170">
        <f>SUM(G5:G12)</f>
        <v>7</v>
      </c>
      <c r="H13" s="171">
        <f t="shared" ref="H13" si="8">G13/B13</f>
        <v>0.22580645161290322</v>
      </c>
      <c r="I13" s="170">
        <f>SUM(I5:I12)</f>
        <v>0</v>
      </c>
      <c r="J13" s="171">
        <f t="shared" ref="J13" si="9">I13/B13</f>
        <v>0</v>
      </c>
      <c r="K13" s="216">
        <f t="shared" si="1"/>
        <v>0.22580645161290322</v>
      </c>
      <c r="L13" s="172"/>
      <c r="M13" s="167">
        <f>SUM(M5:M12)</f>
        <v>28</v>
      </c>
      <c r="N13" s="168">
        <f>SUM(N5:N12)</f>
        <v>0</v>
      </c>
      <c r="O13" s="169">
        <f>N13/M13</f>
        <v>0</v>
      </c>
      <c r="P13" s="168">
        <f>SUM(P5:P12)</f>
        <v>20</v>
      </c>
      <c r="Q13" s="171">
        <f>P13/M13</f>
        <v>0.7142857142857143</v>
      </c>
      <c r="R13" s="168">
        <f>SUM(R5:R12)</f>
        <v>6</v>
      </c>
      <c r="S13" s="171">
        <f t="shared" si="3"/>
        <v>0.21428571428571427</v>
      </c>
      <c r="T13" s="168">
        <f>SUM(T5:T12)</f>
        <v>2</v>
      </c>
      <c r="U13" s="32">
        <f t="shared" si="4"/>
        <v>7.1428571428571425E-2</v>
      </c>
      <c r="V13" s="171">
        <f t="shared" si="5"/>
        <v>0.2857142857142857</v>
      </c>
      <c r="W13" s="172"/>
      <c r="X13" s="35"/>
      <c r="Y13" s="15"/>
      <c r="Z13" s="16"/>
      <c r="AA13" s="17"/>
      <c r="AB13" s="16"/>
      <c r="AC13" s="15"/>
      <c r="AD13" s="16"/>
      <c r="AE13" s="17"/>
      <c r="AF13" s="16"/>
      <c r="AG13" s="18"/>
    </row>
    <row r="14" spans="1:33" ht="24" customHeight="1" thickBot="1" x14ac:dyDescent="0.45">
      <c r="A14" s="8" t="s">
        <v>25</v>
      </c>
      <c r="B14" s="161"/>
      <c r="C14" s="162"/>
      <c r="D14" s="163">
        <v>0.14000000000000001</v>
      </c>
      <c r="E14" s="164"/>
      <c r="F14" s="165">
        <v>0.65</v>
      </c>
      <c r="G14" s="164"/>
      <c r="H14" s="165">
        <v>0.18</v>
      </c>
      <c r="I14" s="164"/>
      <c r="J14" s="165">
        <v>0.03</v>
      </c>
      <c r="K14" s="243">
        <v>0.21</v>
      </c>
      <c r="L14" s="166"/>
      <c r="M14" s="161"/>
      <c r="N14" s="162"/>
      <c r="O14" s="163"/>
      <c r="P14" s="164"/>
      <c r="Q14" s="165"/>
      <c r="R14" s="164"/>
      <c r="S14" s="165"/>
      <c r="T14" s="164"/>
      <c r="U14" s="165"/>
      <c r="V14" s="243"/>
      <c r="W14" s="166"/>
      <c r="X14" s="16"/>
      <c r="Y14" s="17"/>
      <c r="Z14" s="16"/>
      <c r="AA14" s="17"/>
      <c r="AB14" s="16"/>
      <c r="AC14" s="15"/>
      <c r="AD14" s="16"/>
      <c r="AE14" s="17"/>
      <c r="AF14" s="16"/>
      <c r="AG14" s="18"/>
    </row>
  </sheetData>
  <mergeCells count="16">
    <mergeCell ref="C3:D3"/>
    <mergeCell ref="E3:F3"/>
    <mergeCell ref="G3:H3"/>
    <mergeCell ref="I3:J3"/>
    <mergeCell ref="A1:AD1"/>
    <mergeCell ref="B2:L2"/>
    <mergeCell ref="M2:W2"/>
    <mergeCell ref="X2:AG2"/>
    <mergeCell ref="N3:O3"/>
    <mergeCell ref="P3:Q3"/>
    <mergeCell ref="R3:S3"/>
    <mergeCell ref="T3:U3"/>
    <mergeCell ref="Y3:Z3"/>
    <mergeCell ref="AA3:AB3"/>
    <mergeCell ref="AC3:AD3"/>
    <mergeCell ref="AE3:AF3"/>
  </mergeCells>
  <pageMargins left="0.5" right="0.3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Массовость (160 б)</vt:lpstr>
      <vt:lpstr>Мат (б)</vt:lpstr>
      <vt:lpstr>Мат(пр)</vt:lpstr>
      <vt:lpstr>русск</vt:lpstr>
      <vt:lpstr>физ</vt:lpstr>
      <vt:lpstr>химия</vt:lpstr>
      <vt:lpstr>информ</vt:lpstr>
      <vt:lpstr>биол</vt:lpstr>
      <vt:lpstr>ист</vt:lpstr>
      <vt:lpstr>геогр</vt:lpstr>
      <vt:lpstr>англ</vt:lpstr>
      <vt:lpstr>общ</vt:lpstr>
      <vt:lpstr>литер</vt:lpstr>
      <vt:lpstr>Св по школам</vt:lpstr>
      <vt:lpstr>Св по предметам</vt:lpstr>
      <vt:lpstr>100-балл</vt:lpstr>
      <vt:lpstr>Предметы_ОУ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РУНО</dc:creator>
  <cp:lastModifiedBy>Kompik</cp:lastModifiedBy>
  <cp:lastPrinted>2020-09-16T01:50:28Z</cp:lastPrinted>
  <dcterms:created xsi:type="dcterms:W3CDTF">2017-07-03T04:19:46Z</dcterms:created>
  <dcterms:modified xsi:type="dcterms:W3CDTF">2020-10-27T00:30:59Z</dcterms:modified>
</cp:coreProperties>
</file>